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apers and reports\SARE and other reports\"/>
    </mc:Choice>
  </mc:AlternateContent>
  <bookViews>
    <workbookView xWindow="0" yWindow="0" windowWidth="11970" windowHeight="8220" activeTab="2"/>
  </bookViews>
  <sheets>
    <sheet name="lamb weights Trial 1" sheetId="1" r:id="rId1"/>
    <sheet name="parasites" sheetId="2" r:id="rId2"/>
    <sheet name="Ewes" sheetId="3" r:id="rId3"/>
    <sheet name="lamb weights Trial2" sheetId="4" r:id="rId4"/>
  </sheets>
  <calcPr calcId="152511"/>
</workbook>
</file>

<file path=xl/calcChain.xml><?xml version="1.0" encoding="utf-8"?>
<calcChain xmlns="http://schemas.openxmlformats.org/spreadsheetml/2006/main">
  <c r="L175" i="4" l="1"/>
  <c r="K175" i="4"/>
  <c r="J175" i="4"/>
  <c r="H175" i="4"/>
  <c r="L147" i="4"/>
  <c r="K147" i="4"/>
  <c r="J147" i="4"/>
  <c r="H147" i="4"/>
  <c r="L141" i="4"/>
  <c r="K141" i="4"/>
  <c r="J141" i="4"/>
  <c r="H141" i="4"/>
  <c r="L170" i="4"/>
  <c r="K170" i="4"/>
  <c r="J170" i="4"/>
  <c r="H170" i="4"/>
  <c r="L166" i="4"/>
  <c r="K166" i="4"/>
  <c r="J166" i="4"/>
  <c r="H166" i="4"/>
  <c r="L148" i="4"/>
  <c r="K148" i="4"/>
  <c r="J148" i="4"/>
  <c r="H148" i="4"/>
  <c r="L139" i="4"/>
  <c r="K139" i="4"/>
  <c r="J139" i="4"/>
  <c r="H139" i="4"/>
  <c r="L169" i="4"/>
  <c r="K169" i="4"/>
  <c r="J169" i="4"/>
  <c r="H169" i="4"/>
  <c r="L172" i="4"/>
  <c r="K172" i="4"/>
  <c r="J172" i="4"/>
  <c r="H172" i="4"/>
  <c r="H187" i="4"/>
  <c r="L163" i="4"/>
  <c r="K163" i="4"/>
  <c r="J163" i="4"/>
  <c r="H163" i="4"/>
  <c r="H158" i="4"/>
  <c r="L137" i="4"/>
  <c r="K137" i="4"/>
  <c r="J137" i="4"/>
  <c r="H137" i="4"/>
  <c r="H186" i="4"/>
  <c r="H185" i="4"/>
  <c r="L168" i="4"/>
  <c r="K168" i="4"/>
  <c r="J168" i="4"/>
  <c r="H168" i="4"/>
  <c r="L142" i="4"/>
  <c r="K142" i="4"/>
  <c r="J142" i="4"/>
  <c r="H142" i="4"/>
  <c r="H157" i="4"/>
  <c r="H156" i="4"/>
  <c r="L138" i="4"/>
  <c r="K138" i="4"/>
  <c r="J138" i="4"/>
  <c r="H138" i="4"/>
  <c r="L176" i="4"/>
  <c r="K176" i="4"/>
  <c r="J176" i="4"/>
  <c r="H176" i="4"/>
  <c r="H184" i="4"/>
  <c r="H183" i="4"/>
  <c r="L136" i="4"/>
  <c r="K136" i="4"/>
  <c r="J136" i="4"/>
  <c r="H136" i="4"/>
  <c r="L135" i="4"/>
  <c r="K135" i="4"/>
  <c r="J135" i="4"/>
  <c r="H135" i="4"/>
  <c r="L144" i="4"/>
  <c r="K144" i="4"/>
  <c r="J144" i="4"/>
  <c r="H144" i="4"/>
  <c r="L167" i="4"/>
  <c r="K167" i="4"/>
  <c r="J167" i="4"/>
  <c r="H167" i="4"/>
  <c r="H155" i="4"/>
  <c r="H154" i="4"/>
  <c r="H153" i="4"/>
  <c r="L174" i="4"/>
  <c r="K174" i="4"/>
  <c r="J174" i="4"/>
  <c r="H174" i="4"/>
  <c r="L171" i="4"/>
  <c r="K171" i="4"/>
  <c r="J171" i="4"/>
  <c r="H171" i="4"/>
  <c r="L143" i="4"/>
  <c r="K143" i="4"/>
  <c r="J143" i="4"/>
  <c r="H143" i="4"/>
  <c r="L164" i="4"/>
  <c r="K164" i="4"/>
  <c r="J164" i="4"/>
  <c r="H164" i="4"/>
  <c r="L173" i="4"/>
  <c r="K173" i="4"/>
  <c r="J173" i="4"/>
  <c r="H173" i="4"/>
  <c r="L146" i="4"/>
  <c r="K146" i="4"/>
  <c r="J146" i="4"/>
  <c r="H146" i="4"/>
  <c r="H189" i="4"/>
  <c r="H181" i="4"/>
  <c r="H180" i="4"/>
  <c r="L134" i="4"/>
  <c r="K134" i="4"/>
  <c r="J134" i="4"/>
  <c r="H134" i="4"/>
  <c r="L145" i="4"/>
  <c r="K145" i="4"/>
  <c r="J145" i="4"/>
  <c r="H145" i="4"/>
  <c r="L133" i="4"/>
  <c r="K133" i="4"/>
  <c r="J133" i="4"/>
  <c r="H133" i="4"/>
  <c r="L162" i="4"/>
  <c r="K162" i="4"/>
  <c r="J162" i="4"/>
  <c r="H162" i="4"/>
  <c r="H151" i="4"/>
  <c r="H150" i="4"/>
  <c r="H179" i="4"/>
  <c r="L165" i="4"/>
  <c r="K165" i="4"/>
  <c r="J165" i="4"/>
  <c r="H165" i="4"/>
  <c r="H178" i="4"/>
  <c r="L140" i="4"/>
  <c r="K140" i="4"/>
  <c r="J140" i="4"/>
  <c r="H140" i="4"/>
  <c r="L132" i="4"/>
  <c r="K132" i="4"/>
  <c r="J132" i="4"/>
  <c r="H132" i="4"/>
  <c r="H149" i="4"/>
  <c r="L177" i="4"/>
  <c r="K177" i="4"/>
  <c r="J177" i="4"/>
  <c r="H177" i="4"/>
  <c r="L204" i="4"/>
  <c r="K204" i="4"/>
  <c r="J204" i="4"/>
  <c r="H204" i="4"/>
  <c r="L194" i="4"/>
  <c r="K194" i="4"/>
  <c r="J194" i="4"/>
  <c r="H194" i="4"/>
  <c r="L192" i="4"/>
  <c r="K192" i="4"/>
  <c r="J192" i="4"/>
  <c r="H192" i="4"/>
  <c r="L202" i="4"/>
  <c r="K202" i="4"/>
  <c r="J202" i="4"/>
  <c r="H202" i="4"/>
  <c r="L207" i="4"/>
  <c r="K207" i="4"/>
  <c r="J207" i="4"/>
  <c r="H207" i="4"/>
  <c r="L198" i="4"/>
  <c r="K198" i="4"/>
  <c r="J198" i="4"/>
  <c r="H198" i="4"/>
  <c r="L205" i="4"/>
  <c r="K205" i="4"/>
  <c r="J205" i="4"/>
  <c r="H205" i="4"/>
  <c r="L206" i="4"/>
  <c r="K206" i="4"/>
  <c r="J206" i="4"/>
  <c r="H206" i="4"/>
  <c r="L203" i="4"/>
  <c r="K203" i="4"/>
  <c r="J203" i="4"/>
  <c r="H203" i="4"/>
  <c r="L197" i="4"/>
  <c r="K197" i="4"/>
  <c r="J197" i="4"/>
  <c r="H197" i="4"/>
  <c r="L201" i="4"/>
  <c r="K201" i="4"/>
  <c r="J201" i="4"/>
  <c r="H201" i="4"/>
  <c r="L195" i="4"/>
  <c r="K195" i="4"/>
  <c r="J195" i="4"/>
  <c r="H195" i="4"/>
  <c r="L199" i="4"/>
  <c r="K199" i="4"/>
  <c r="J199" i="4"/>
  <c r="H199" i="4"/>
  <c r="L196" i="4"/>
  <c r="K196" i="4"/>
  <c r="J196" i="4"/>
  <c r="H196" i="4"/>
  <c r="L200" i="4"/>
  <c r="K200" i="4"/>
  <c r="J200" i="4"/>
  <c r="H200" i="4"/>
  <c r="L193" i="4"/>
  <c r="K193" i="4"/>
  <c r="J193" i="4"/>
  <c r="H193" i="4"/>
  <c r="L4" i="4"/>
  <c r="K4" i="4"/>
  <c r="J4" i="4"/>
  <c r="H4" i="4"/>
  <c r="L5" i="4"/>
  <c r="K5" i="4"/>
  <c r="J5" i="4"/>
  <c r="H5" i="4"/>
  <c r="L2" i="4"/>
  <c r="K2" i="4"/>
  <c r="J2" i="4"/>
  <c r="H2" i="4"/>
  <c r="L3" i="4"/>
  <c r="K3" i="4"/>
  <c r="J3" i="4"/>
  <c r="H3" i="4"/>
  <c r="L6" i="4"/>
  <c r="K6" i="4"/>
  <c r="J6" i="4"/>
  <c r="H6" i="4"/>
  <c r="L9" i="4"/>
  <c r="K9" i="4"/>
  <c r="J9" i="4"/>
  <c r="H9" i="4"/>
  <c r="L8" i="4"/>
  <c r="K8" i="4"/>
  <c r="J8" i="4"/>
  <c r="H8" i="4"/>
  <c r="H13" i="4"/>
  <c r="L7" i="4"/>
  <c r="K7" i="4"/>
  <c r="J7" i="4"/>
  <c r="H7" i="4"/>
  <c r="L10" i="4"/>
  <c r="K10" i="4"/>
  <c r="J10" i="4"/>
  <c r="H10" i="4"/>
  <c r="L12" i="4"/>
  <c r="K12" i="4"/>
  <c r="J12" i="4"/>
  <c r="H12" i="4"/>
  <c r="L11" i="4"/>
  <c r="K11" i="4"/>
  <c r="J11" i="4"/>
  <c r="H11" i="4"/>
  <c r="L14" i="4"/>
  <c r="K14" i="4"/>
  <c r="J14" i="4"/>
  <c r="H14" i="4"/>
  <c r="L17" i="4"/>
  <c r="K17" i="4"/>
  <c r="J17" i="4"/>
  <c r="H17" i="4"/>
  <c r="L62" i="4"/>
  <c r="J62" i="4"/>
  <c r="H62" i="4"/>
  <c r="L25" i="4"/>
  <c r="K25" i="4"/>
  <c r="J25" i="4"/>
  <c r="H25" i="4"/>
  <c r="H75" i="4"/>
  <c r="L73" i="4"/>
  <c r="J73" i="4"/>
  <c r="H73" i="4"/>
  <c r="L59" i="4"/>
  <c r="J59" i="4"/>
  <c r="H59" i="4"/>
  <c r="L72" i="4"/>
  <c r="J72" i="4"/>
  <c r="H72" i="4"/>
  <c r="L77" i="4"/>
  <c r="K77" i="4"/>
  <c r="J77" i="4"/>
  <c r="H77" i="4"/>
  <c r="L26" i="4"/>
  <c r="K26" i="4"/>
  <c r="J26" i="4"/>
  <c r="H26" i="4"/>
  <c r="L56" i="4"/>
  <c r="J56" i="4"/>
  <c r="H56" i="4"/>
  <c r="L53" i="4"/>
  <c r="J53" i="4"/>
  <c r="H53" i="4"/>
  <c r="L37" i="4"/>
  <c r="J37" i="4"/>
  <c r="H37" i="4"/>
  <c r="L18" i="4"/>
  <c r="K18" i="4"/>
  <c r="J18" i="4"/>
  <c r="H18" i="4"/>
  <c r="L52" i="4"/>
  <c r="J52" i="4"/>
  <c r="H52" i="4"/>
  <c r="L82" i="4"/>
  <c r="K82" i="4"/>
  <c r="J82" i="4"/>
  <c r="H82" i="4"/>
  <c r="L36" i="4"/>
  <c r="K36" i="4"/>
  <c r="J36" i="4"/>
  <c r="H36" i="4"/>
  <c r="L50" i="4"/>
  <c r="J50" i="4"/>
  <c r="H50" i="4"/>
  <c r="L48" i="4"/>
  <c r="J48" i="4"/>
  <c r="H48" i="4"/>
  <c r="L21" i="4"/>
  <c r="K21" i="4"/>
  <c r="J21" i="4"/>
  <c r="H21" i="4"/>
  <c r="L81" i="4"/>
  <c r="K81" i="4"/>
  <c r="J81" i="4"/>
  <c r="H81" i="4"/>
  <c r="L47" i="4"/>
  <c r="J47" i="4"/>
  <c r="H47" i="4"/>
  <c r="L80" i="4"/>
  <c r="K80" i="4"/>
  <c r="J80" i="4"/>
  <c r="H80" i="4"/>
  <c r="L19" i="4"/>
  <c r="K19" i="4"/>
  <c r="J19" i="4"/>
  <c r="H19" i="4"/>
  <c r="L20" i="4"/>
  <c r="K20" i="4"/>
  <c r="J20" i="4"/>
  <c r="H20" i="4"/>
  <c r="L32" i="4"/>
  <c r="K32" i="4"/>
  <c r="J32" i="4"/>
  <c r="H32" i="4"/>
  <c r="L46" i="4"/>
  <c r="J46" i="4"/>
  <c r="H46" i="4"/>
  <c r="L79" i="4"/>
  <c r="K79" i="4"/>
  <c r="J79" i="4"/>
  <c r="H79" i="4"/>
  <c r="L31" i="4"/>
  <c r="K31" i="4"/>
  <c r="J31" i="4"/>
  <c r="H31" i="4"/>
  <c r="L22" i="4"/>
  <c r="K22" i="4"/>
  <c r="J22" i="4"/>
  <c r="H22" i="4"/>
  <c r="L44" i="4"/>
  <c r="J44" i="4"/>
  <c r="H44" i="4"/>
  <c r="L24" i="4"/>
  <c r="K24" i="4"/>
  <c r="J24" i="4"/>
  <c r="H24" i="4"/>
  <c r="L23" i="4"/>
  <c r="K23" i="4"/>
  <c r="J23" i="4"/>
  <c r="H23" i="4"/>
  <c r="L34" i="4"/>
  <c r="K34" i="4"/>
  <c r="J34" i="4"/>
  <c r="H34" i="4"/>
  <c r="L27" i="4"/>
  <c r="K27" i="4"/>
  <c r="J27" i="4"/>
  <c r="H27" i="4"/>
  <c r="L30" i="4"/>
  <c r="K30" i="4"/>
  <c r="J30" i="4"/>
  <c r="H30" i="4"/>
  <c r="L15" i="4"/>
  <c r="K15" i="4"/>
  <c r="J15" i="4"/>
  <c r="H15" i="4"/>
  <c r="L33" i="4"/>
  <c r="K33" i="4"/>
  <c r="J33" i="4"/>
  <c r="H33" i="4"/>
  <c r="L41" i="4"/>
  <c r="J41" i="4"/>
  <c r="H41" i="4"/>
  <c r="L16" i="4"/>
  <c r="K16" i="4"/>
  <c r="J16" i="4"/>
  <c r="H16" i="4"/>
  <c r="L35" i="4"/>
  <c r="K35" i="4"/>
  <c r="J35" i="4"/>
  <c r="H35" i="4"/>
  <c r="L29" i="4"/>
  <c r="K29" i="4"/>
  <c r="J29" i="4"/>
  <c r="H29" i="4"/>
  <c r="L78" i="4"/>
  <c r="K78" i="4"/>
  <c r="J78" i="4"/>
  <c r="H78" i="4"/>
  <c r="L66" i="4"/>
  <c r="J66" i="4"/>
  <c r="H66" i="4"/>
  <c r="L28" i="4"/>
  <c r="K28" i="4"/>
  <c r="J28" i="4"/>
  <c r="H28" i="4"/>
  <c r="L40" i="4"/>
  <c r="J40" i="4"/>
  <c r="H40" i="4"/>
  <c r="L38" i="4"/>
  <c r="J38" i="4"/>
  <c r="H38" i="4"/>
  <c r="L116" i="4"/>
  <c r="K116" i="4"/>
  <c r="J116" i="4"/>
  <c r="H116" i="4"/>
  <c r="L89" i="4"/>
  <c r="K89" i="4"/>
  <c r="J89" i="4"/>
  <c r="H89" i="4"/>
  <c r="L129" i="4"/>
  <c r="K129" i="4"/>
  <c r="J129" i="4"/>
  <c r="H129" i="4"/>
  <c r="L114" i="4"/>
  <c r="K114" i="4"/>
  <c r="J114" i="4"/>
  <c r="H114" i="4"/>
  <c r="L131" i="4"/>
  <c r="K131" i="4"/>
  <c r="J131" i="4"/>
  <c r="H131" i="4"/>
  <c r="L83" i="4"/>
  <c r="K83" i="4"/>
  <c r="J83" i="4"/>
  <c r="H83" i="4"/>
  <c r="L128" i="4"/>
  <c r="K128" i="4"/>
  <c r="H128" i="4"/>
  <c r="L88" i="4"/>
  <c r="K88" i="4"/>
  <c r="J88" i="4"/>
  <c r="H88" i="4"/>
  <c r="L106" i="4"/>
  <c r="K106" i="4"/>
  <c r="J106" i="4"/>
  <c r="H106" i="4"/>
  <c r="L93" i="4"/>
  <c r="K93" i="4"/>
  <c r="J93" i="4"/>
  <c r="H93" i="4"/>
  <c r="L127" i="4"/>
  <c r="K127" i="4"/>
  <c r="J127" i="4"/>
  <c r="H127" i="4"/>
  <c r="L96" i="4"/>
  <c r="K96" i="4"/>
  <c r="J96" i="4"/>
  <c r="H96" i="4"/>
  <c r="L91" i="4"/>
  <c r="K91" i="4"/>
  <c r="J91" i="4"/>
  <c r="H91" i="4"/>
  <c r="H122" i="4"/>
  <c r="L121" i="4"/>
  <c r="J121" i="4"/>
  <c r="H121" i="4"/>
  <c r="L118" i="4"/>
  <c r="K118" i="4"/>
  <c r="J118" i="4"/>
  <c r="H118" i="4"/>
  <c r="L104" i="4"/>
  <c r="K104" i="4"/>
  <c r="J104" i="4"/>
  <c r="H104" i="4"/>
  <c r="L92" i="4"/>
  <c r="K92" i="4"/>
  <c r="J92" i="4"/>
  <c r="H92" i="4"/>
  <c r="L113" i="4"/>
  <c r="K113" i="4"/>
  <c r="J113" i="4"/>
  <c r="H113" i="4"/>
  <c r="L102" i="4"/>
  <c r="K102" i="4"/>
  <c r="J102" i="4"/>
  <c r="H102" i="4"/>
  <c r="L126" i="4"/>
  <c r="K126" i="4"/>
  <c r="J126" i="4"/>
  <c r="H126" i="4"/>
  <c r="L110" i="4"/>
  <c r="K110" i="4"/>
  <c r="J110" i="4"/>
  <c r="H110" i="4"/>
  <c r="L85" i="4"/>
  <c r="K85" i="4"/>
  <c r="J85" i="4"/>
  <c r="H85" i="4"/>
  <c r="L95" i="4"/>
  <c r="K95" i="4"/>
  <c r="J95" i="4"/>
  <c r="H95" i="4"/>
  <c r="L120" i="4"/>
  <c r="K120" i="4"/>
  <c r="J120" i="4"/>
  <c r="H120" i="4"/>
  <c r="L97" i="4"/>
  <c r="K97" i="4"/>
  <c r="J97" i="4"/>
  <c r="H97" i="4"/>
  <c r="L100" i="4"/>
  <c r="K100" i="4"/>
  <c r="J100" i="4"/>
  <c r="H100" i="4"/>
  <c r="L101" i="4"/>
  <c r="K101" i="4"/>
  <c r="J101" i="4"/>
  <c r="H101" i="4"/>
  <c r="L117" i="4"/>
  <c r="K117" i="4"/>
  <c r="J117" i="4"/>
  <c r="H117" i="4"/>
  <c r="L98" i="4"/>
  <c r="K98" i="4"/>
  <c r="J98" i="4"/>
  <c r="H98" i="4"/>
  <c r="L84" i="4"/>
  <c r="K84" i="4"/>
  <c r="J84" i="4"/>
  <c r="H84" i="4"/>
  <c r="L123" i="4"/>
  <c r="J123" i="4"/>
  <c r="H123" i="4"/>
  <c r="L119" i="4"/>
  <c r="K119" i="4"/>
  <c r="J119" i="4"/>
  <c r="H119" i="4"/>
  <c r="L103" i="4"/>
  <c r="K103" i="4"/>
  <c r="J103" i="4"/>
  <c r="H103" i="4"/>
  <c r="L86" i="4"/>
  <c r="K86" i="4"/>
  <c r="J86" i="4"/>
  <c r="H86" i="4"/>
  <c r="L115" i="4"/>
  <c r="K115" i="4"/>
  <c r="J115" i="4"/>
  <c r="H115" i="4"/>
  <c r="L94" i="4"/>
  <c r="K94" i="4"/>
  <c r="J94" i="4"/>
  <c r="H94" i="4"/>
  <c r="L87" i="4"/>
  <c r="K87" i="4"/>
  <c r="J87" i="4"/>
  <c r="H87" i="4"/>
  <c r="L105" i="4"/>
  <c r="K105" i="4"/>
  <c r="J105" i="4"/>
  <c r="H105" i="4"/>
  <c r="L99" i="4"/>
  <c r="K99" i="4"/>
  <c r="J99" i="4"/>
  <c r="H99" i="4"/>
  <c r="L90" i="4"/>
  <c r="K90" i="4"/>
  <c r="J90" i="4"/>
  <c r="H90" i="4"/>
  <c r="L107" i="4"/>
  <c r="K107" i="4"/>
  <c r="J107" i="4"/>
  <c r="H107" i="4"/>
  <c r="L125" i="4"/>
  <c r="K125" i="4"/>
  <c r="J125" i="4"/>
  <c r="H125" i="4"/>
  <c r="L111" i="4"/>
  <c r="K111" i="4"/>
  <c r="J111" i="4"/>
  <c r="H111" i="4"/>
  <c r="L130" i="4"/>
  <c r="K130" i="4"/>
  <c r="J130" i="4"/>
  <c r="H130" i="4"/>
  <c r="L108" i="4"/>
  <c r="K108" i="4"/>
  <c r="J108" i="4"/>
  <c r="H108" i="4"/>
  <c r="L112" i="4"/>
  <c r="K112" i="4"/>
  <c r="J112" i="4"/>
  <c r="H112" i="4"/>
  <c r="L109" i="4"/>
  <c r="K109" i="4"/>
  <c r="J109" i="4"/>
  <c r="H109" i="4"/>
  <c r="L124" i="4"/>
  <c r="K124" i="4"/>
  <c r="J124" i="4"/>
  <c r="H124" i="4"/>
</calcChain>
</file>

<file path=xl/sharedStrings.xml><?xml version="1.0" encoding="utf-8"?>
<sst xmlns="http://schemas.openxmlformats.org/spreadsheetml/2006/main" count="4517" uniqueCount="145">
  <si>
    <t>Farm</t>
  </si>
  <si>
    <t>lamb number</t>
  </si>
  <si>
    <t>group</t>
  </si>
  <si>
    <t>initial weight</t>
  </si>
  <si>
    <t>period 1</t>
  </si>
  <si>
    <t>ADG1</t>
  </si>
  <si>
    <t>period2</t>
  </si>
  <si>
    <t>ADG2</t>
  </si>
  <si>
    <t>period3</t>
  </si>
  <si>
    <t>ADG3</t>
  </si>
  <si>
    <t>end weight</t>
  </si>
  <si>
    <t>ADG overall</t>
  </si>
  <si>
    <t>WD1</t>
  </si>
  <si>
    <t>WC</t>
  </si>
  <si>
    <t>SN</t>
  </si>
  <si>
    <t>SC</t>
  </si>
  <si>
    <t>WN</t>
  </si>
  <si>
    <t>.</t>
  </si>
  <si>
    <t>period4</t>
  </si>
  <si>
    <t>period5</t>
  </si>
  <si>
    <t>ADG4</t>
  </si>
  <si>
    <t>ADG5</t>
  </si>
  <si>
    <t>WD2</t>
  </si>
  <si>
    <t>WD3</t>
  </si>
  <si>
    <t>661-1</t>
  </si>
  <si>
    <t>661-2</t>
  </si>
  <si>
    <t>1031-1</t>
  </si>
  <si>
    <t>1106-1</t>
  </si>
  <si>
    <t>1106-2</t>
  </si>
  <si>
    <t>1152-1</t>
  </si>
  <si>
    <t>1152-2</t>
  </si>
  <si>
    <t>1210-1</t>
  </si>
  <si>
    <t>1222-1</t>
  </si>
  <si>
    <t>1222-2</t>
  </si>
  <si>
    <t>1277-1</t>
  </si>
  <si>
    <t>1277-2</t>
  </si>
  <si>
    <t>1337-1</t>
  </si>
  <si>
    <t>1337-2</t>
  </si>
  <si>
    <t>1370-1</t>
  </si>
  <si>
    <t>1371-1</t>
  </si>
  <si>
    <t>1317-2</t>
  </si>
  <si>
    <t>1393-1</t>
  </si>
  <si>
    <t>1393-2</t>
  </si>
  <si>
    <t>1415-1</t>
  </si>
  <si>
    <t>GW</t>
  </si>
  <si>
    <t>1010-1</t>
  </si>
  <si>
    <t>1010-2</t>
  </si>
  <si>
    <t>1028-1</t>
  </si>
  <si>
    <t>1028-2</t>
  </si>
  <si>
    <t>1036-1</t>
  </si>
  <si>
    <t>1036-2</t>
  </si>
  <si>
    <t>1211-1</t>
  </si>
  <si>
    <t>1211-2</t>
  </si>
  <si>
    <t>1242-1</t>
  </si>
  <si>
    <t>1251-1</t>
  </si>
  <si>
    <t>1251-2</t>
  </si>
  <si>
    <t>1274-1</t>
  </si>
  <si>
    <t>1274-2</t>
  </si>
  <si>
    <t>1305-1</t>
  </si>
  <si>
    <t>1313-1</t>
  </si>
  <si>
    <t>1315-1</t>
  </si>
  <si>
    <t>1318-2</t>
  </si>
  <si>
    <t>1358-1</t>
  </si>
  <si>
    <t>1358-2</t>
  </si>
  <si>
    <t>1360-1</t>
  </si>
  <si>
    <t>1360-2</t>
  </si>
  <si>
    <t>1384-2</t>
  </si>
  <si>
    <t>1403-1</t>
  </si>
  <si>
    <t>1403-2</t>
  </si>
  <si>
    <t>933/425</t>
  </si>
  <si>
    <t>966/421</t>
  </si>
  <si>
    <t>940/418</t>
  </si>
  <si>
    <t>963/425</t>
  </si>
  <si>
    <t>EM</t>
  </si>
  <si>
    <t>MT</t>
  </si>
  <si>
    <t>108 missing</t>
  </si>
  <si>
    <t>109 missing</t>
  </si>
  <si>
    <t>127 Blue tag</t>
  </si>
  <si>
    <t>132 missing</t>
  </si>
  <si>
    <t>167 missing</t>
  </si>
  <si>
    <t>172 missing</t>
  </si>
  <si>
    <t>JD</t>
  </si>
  <si>
    <t>ADG6</t>
  </si>
  <si>
    <t>MM</t>
  </si>
  <si>
    <t>dead</t>
  </si>
  <si>
    <t>lamb</t>
  </si>
  <si>
    <t>para1</t>
  </si>
  <si>
    <t>para2</t>
  </si>
  <si>
    <t>para3</t>
  </si>
  <si>
    <t>Status</t>
  </si>
  <si>
    <t>no tag</t>
  </si>
  <si>
    <t>para4</t>
  </si>
  <si>
    <t>number</t>
  </si>
  <si>
    <t>period1</t>
  </si>
  <si>
    <t>final weight</t>
  </si>
  <si>
    <t>1 Y</t>
  </si>
  <si>
    <t>10 Y</t>
  </si>
  <si>
    <t>102 R</t>
  </si>
  <si>
    <t>107 R</t>
  </si>
  <si>
    <t>11 Y</t>
  </si>
  <si>
    <t>122 Y</t>
  </si>
  <si>
    <t>1267 Y</t>
  </si>
  <si>
    <t>1268 Y</t>
  </si>
  <si>
    <t>1270 Y</t>
  </si>
  <si>
    <t>1271 Y</t>
  </si>
  <si>
    <t>1273 Y</t>
  </si>
  <si>
    <t>1275 Y</t>
  </si>
  <si>
    <t>1277 Y</t>
  </si>
  <si>
    <t>131 Y</t>
  </si>
  <si>
    <t>14 Y</t>
  </si>
  <si>
    <t>6559 (162 O)</t>
  </si>
  <si>
    <t>6575 (28 Y )</t>
  </si>
  <si>
    <t>32 Y</t>
  </si>
  <si>
    <t>4 Y</t>
  </si>
  <si>
    <t>58 Y</t>
  </si>
  <si>
    <t>60 O</t>
  </si>
  <si>
    <t>8096 P</t>
  </si>
  <si>
    <t>99 R</t>
  </si>
  <si>
    <t>initial BCS</t>
  </si>
  <si>
    <t>BCSpd1</t>
  </si>
  <si>
    <t>BCSpd2</t>
  </si>
  <si>
    <t>final BCS</t>
  </si>
  <si>
    <t>98 (orange tag)</t>
  </si>
  <si>
    <t>1136/134</t>
  </si>
  <si>
    <t>132/910</t>
  </si>
  <si>
    <t>14/9</t>
  </si>
  <si>
    <t>17/162</t>
  </si>
  <si>
    <t>21/6</t>
  </si>
  <si>
    <t>210/31</t>
  </si>
  <si>
    <t>28/887</t>
  </si>
  <si>
    <t>32/916</t>
  </si>
  <si>
    <t>33/898</t>
  </si>
  <si>
    <t>873/220</t>
  </si>
  <si>
    <t>905/315</t>
  </si>
  <si>
    <t>Days on Trial</t>
  </si>
  <si>
    <t>Total Gain</t>
  </si>
  <si>
    <t>supplement</t>
  </si>
  <si>
    <t>suckling</t>
  </si>
  <si>
    <t>Suckling</t>
  </si>
  <si>
    <t>Supplement</t>
  </si>
  <si>
    <t>sucklinng</t>
  </si>
  <si>
    <t>Rep</t>
  </si>
  <si>
    <t>lamnum</t>
  </si>
  <si>
    <t>suck</t>
  </si>
  <si>
    <t>supp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</si>
</sst>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2" fontId="0" fillId="0" borderId="0" xfId="0" applyNumberFormat="1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8"/>
  <sheetViews>
    <sheetView topLeftCell="F1" workbookViewId="0">
      <selection activeCell="AP1" sqref="AP1:AT1048576"/>
    </sheetView>
  </sheetViews>
  <sheetFormatPr defaultRowHeight="15" x14ac:dyDescent="0.25"/>
  <cols>
    <col min="1" max="1" width="6.42578125" customWidth="1"/>
    <col min="2" max="2" width="7.140625" customWidth="1"/>
    <col min="3" max="4" width="7.140625" style="82" customWidth="1"/>
    <col min="5" max="5" width="6.140625" hidden="1" customWidth="1"/>
    <col min="6" max="6" width="6.140625" style="82" customWidth="1"/>
    <col min="7" max="7" width="5.7109375" customWidth="1"/>
    <col min="8" max="8" width="6.140625" customWidth="1"/>
    <col min="9" max="9" width="6.42578125" customWidth="1"/>
    <col min="10" max="10" width="7.140625" customWidth="1"/>
    <col min="11" max="11" width="6.140625" style="5" customWidth="1"/>
    <col min="12" max="12" width="5.7109375" style="5" customWidth="1"/>
    <col min="13" max="13" width="9.28515625" customWidth="1"/>
    <col min="14" max="14" width="8.28515625" style="82" customWidth="1"/>
    <col min="15" max="15" width="5.28515625" customWidth="1"/>
    <col min="16" max="16" width="6.42578125" hidden="1" customWidth="1"/>
    <col min="17" max="17" width="6.5703125" style="82" customWidth="1"/>
    <col min="18" max="18" width="9.140625" style="82"/>
    <col min="19" max="19" width="6.42578125" style="82" customWidth="1"/>
    <col min="20" max="22" width="7.140625" style="82" customWidth="1"/>
    <col min="23" max="23" width="6.140625" style="82" hidden="1" customWidth="1"/>
    <col min="24" max="24" width="6.140625" style="82" customWidth="1"/>
    <col min="25" max="25" width="6.85546875" customWidth="1"/>
    <col min="26" max="26" width="7.28515625" customWidth="1"/>
    <col min="27" max="27" width="7" customWidth="1"/>
    <col min="28" max="28" width="6.85546875" style="5" customWidth="1"/>
    <col min="29" max="29" width="6.140625" style="5" customWidth="1"/>
    <col min="30" max="30" width="6.42578125" style="49" customWidth="1"/>
    <col min="31" max="31" width="6.5703125" customWidth="1"/>
    <col min="35" max="35" width="6.42578125" style="82" customWidth="1"/>
    <col min="36" max="38" width="7.140625" style="82" customWidth="1"/>
    <col min="39" max="39" width="6.140625" style="82" hidden="1" customWidth="1"/>
    <col min="40" max="40" width="6.140625" style="82" customWidth="1"/>
    <col min="41" max="41" width="5.7109375" style="82" customWidth="1"/>
    <col min="42" max="42" width="9.28515625" style="82" customWidth="1"/>
    <col min="43" max="43" width="8.28515625" style="82" customWidth="1"/>
    <col min="44" max="44" width="5.28515625" style="82" customWidth="1"/>
    <col min="45" max="45" width="6.42578125" style="82" hidden="1" customWidth="1"/>
    <col min="46" max="46" width="6.5703125" style="82" customWidth="1"/>
  </cols>
  <sheetData>
    <row r="1" spans="1:46" x14ac:dyDescent="0.25">
      <c r="A1" s="2" t="s">
        <v>0</v>
      </c>
      <c r="B1" s="2" t="s">
        <v>1</v>
      </c>
      <c r="C1" s="82" t="s">
        <v>137</v>
      </c>
      <c r="D1" s="82" t="s">
        <v>136</v>
      </c>
      <c r="E1" s="2" t="s">
        <v>2</v>
      </c>
      <c r="F1" s="82" t="s">
        <v>141</v>
      </c>
      <c r="G1" s="2" t="s">
        <v>3</v>
      </c>
      <c r="H1" s="2" t="s">
        <v>4</v>
      </c>
      <c r="I1" s="2" t="s">
        <v>6</v>
      </c>
      <c r="J1" s="2" t="s">
        <v>8</v>
      </c>
      <c r="K1" s="5" t="s">
        <v>18</v>
      </c>
      <c r="L1" s="5" t="s">
        <v>19</v>
      </c>
      <c r="M1" s="2" t="s">
        <v>10</v>
      </c>
      <c r="N1" s="82" t="s">
        <v>135</v>
      </c>
      <c r="O1" t="s">
        <v>134</v>
      </c>
      <c r="Q1" s="82" t="s">
        <v>11</v>
      </c>
      <c r="S1" s="82" t="s">
        <v>0</v>
      </c>
      <c r="T1" s="82" t="s">
        <v>142</v>
      </c>
      <c r="U1" s="82" t="s">
        <v>143</v>
      </c>
      <c r="V1" s="82" t="s">
        <v>144</v>
      </c>
      <c r="W1" s="82" t="s">
        <v>2</v>
      </c>
      <c r="X1" s="82" t="s">
        <v>141</v>
      </c>
      <c r="Y1" s="2" t="s">
        <v>5</v>
      </c>
      <c r="Z1" s="2" t="s">
        <v>7</v>
      </c>
      <c r="AA1" s="2" t="s">
        <v>9</v>
      </c>
      <c r="AB1" s="5" t="s">
        <v>20</v>
      </c>
      <c r="AC1" s="5" t="s">
        <v>21</v>
      </c>
      <c r="AD1" s="49" t="s">
        <v>82</v>
      </c>
      <c r="AE1" s="2" t="s">
        <v>11</v>
      </c>
      <c r="AI1" s="82" t="s">
        <v>0</v>
      </c>
      <c r="AJ1" s="82" t="s">
        <v>1</v>
      </c>
      <c r="AK1" s="82" t="s">
        <v>137</v>
      </c>
      <c r="AL1" s="82" t="s">
        <v>136</v>
      </c>
      <c r="AM1" s="82" t="s">
        <v>2</v>
      </c>
      <c r="AN1" s="82" t="s">
        <v>141</v>
      </c>
      <c r="AO1" s="82" t="s">
        <v>3</v>
      </c>
      <c r="AP1" s="82" t="s">
        <v>10</v>
      </c>
      <c r="AQ1" s="82" t="s">
        <v>135</v>
      </c>
      <c r="AR1" s="82" t="s">
        <v>134</v>
      </c>
      <c r="AT1" s="82" t="s">
        <v>11</v>
      </c>
    </row>
    <row r="2" spans="1:46" x14ac:dyDescent="0.25">
      <c r="A2" s="3" t="s">
        <v>12</v>
      </c>
      <c r="B2" s="4">
        <v>6331</v>
      </c>
      <c r="C2" s="20">
        <v>0</v>
      </c>
      <c r="D2" s="20">
        <v>1</v>
      </c>
      <c r="E2" s="4" t="s">
        <v>13</v>
      </c>
      <c r="F2" s="20">
        <v>1</v>
      </c>
      <c r="G2" s="1">
        <v>16.818181818181817</v>
      </c>
      <c r="H2" s="6">
        <v>19.09090909090909</v>
      </c>
      <c r="I2" s="6">
        <v>22.27272727272727</v>
      </c>
      <c r="J2" s="6">
        <v>23.636363636363633</v>
      </c>
      <c r="K2" s="6">
        <v>28.636363636363633</v>
      </c>
      <c r="L2" s="6">
        <v>32.272727272727273</v>
      </c>
      <c r="M2" s="6">
        <v>36.36363636363636</v>
      </c>
      <c r="N2" s="1">
        <v>19.545454545454543</v>
      </c>
      <c r="O2">
        <v>88</v>
      </c>
      <c r="Q2" s="1">
        <v>0.22210743801652891</v>
      </c>
      <c r="S2" s="82" t="s">
        <v>12</v>
      </c>
      <c r="T2" s="20">
        <v>6331</v>
      </c>
      <c r="U2" s="20">
        <v>0</v>
      </c>
      <c r="V2" s="20">
        <v>1</v>
      </c>
      <c r="W2" s="20" t="s">
        <v>13</v>
      </c>
      <c r="X2" s="20">
        <v>1</v>
      </c>
      <c r="Y2" s="1">
        <v>0.17482517482517487</v>
      </c>
      <c r="Z2" s="1">
        <v>0.31818181818181801</v>
      </c>
      <c r="AA2" s="1">
        <v>9.740259740259738E-2</v>
      </c>
      <c r="AB2" s="1">
        <v>0.29411764705882354</v>
      </c>
      <c r="AC2" s="1">
        <v>0.21390374331550824</v>
      </c>
      <c r="AD2" s="6">
        <v>0.24064171122994626</v>
      </c>
      <c r="AE2" s="1">
        <v>0.22210743801652891</v>
      </c>
      <c r="AI2" s="82" t="s">
        <v>12</v>
      </c>
      <c r="AJ2" s="20">
        <v>6331</v>
      </c>
      <c r="AK2" s="20">
        <v>0</v>
      </c>
      <c r="AL2" s="20">
        <v>1</v>
      </c>
      <c r="AM2" s="20" t="s">
        <v>13</v>
      </c>
      <c r="AN2" s="20">
        <v>1</v>
      </c>
      <c r="AO2" s="1">
        <v>16.818181818181817</v>
      </c>
      <c r="AP2" s="6">
        <v>36.36363636363636</v>
      </c>
      <c r="AQ2" s="1">
        <v>19.545454545454543</v>
      </c>
      <c r="AR2" s="82">
        <v>88</v>
      </c>
      <c r="AT2" s="1">
        <v>0.22210743801652891</v>
      </c>
    </row>
    <row r="3" spans="1:46" x14ac:dyDescent="0.25">
      <c r="A3" s="3" t="s">
        <v>12</v>
      </c>
      <c r="B3" s="4">
        <v>6332</v>
      </c>
      <c r="C3" s="20">
        <v>0</v>
      </c>
      <c r="D3" s="20">
        <v>1</v>
      </c>
      <c r="E3" s="4" t="s">
        <v>13</v>
      </c>
      <c r="F3" s="20">
        <v>1</v>
      </c>
      <c r="G3" s="1">
        <v>16.818181818181817</v>
      </c>
      <c r="H3" s="6">
        <v>19.09090909090909</v>
      </c>
      <c r="I3" s="6">
        <v>22.27272727272727</v>
      </c>
      <c r="J3" s="6">
        <v>24.09090909090909</v>
      </c>
      <c r="K3" s="6">
        <v>29.09090909090909</v>
      </c>
      <c r="L3" s="6">
        <v>34.090909090909086</v>
      </c>
      <c r="M3" s="6">
        <v>37.727272727272727</v>
      </c>
      <c r="N3" s="1">
        <v>20.90909090909091</v>
      </c>
      <c r="O3" s="82">
        <v>88</v>
      </c>
      <c r="Q3" s="1">
        <v>0.23760330578512398</v>
      </c>
      <c r="S3" s="82" t="s">
        <v>12</v>
      </c>
      <c r="T3" s="20">
        <v>6332</v>
      </c>
      <c r="U3" s="20">
        <v>0</v>
      </c>
      <c r="V3" s="20">
        <v>1</v>
      </c>
      <c r="W3" s="20" t="s">
        <v>13</v>
      </c>
      <c r="X3" s="20">
        <v>1</v>
      </c>
      <c r="Y3" s="1">
        <v>0.17482517482517487</v>
      </c>
      <c r="Z3" s="1">
        <v>0.31818181818181801</v>
      </c>
      <c r="AA3" s="1">
        <v>0.12987012987013</v>
      </c>
      <c r="AB3" s="1">
        <v>0.29411764705882354</v>
      </c>
      <c r="AC3" s="1">
        <v>0.29411764705882332</v>
      </c>
      <c r="AD3" s="6">
        <v>0.21390374331550824</v>
      </c>
      <c r="AE3" s="1">
        <v>0.23760330578512398</v>
      </c>
      <c r="AI3" s="82" t="s">
        <v>12</v>
      </c>
      <c r="AJ3" s="20">
        <v>6332</v>
      </c>
      <c r="AK3" s="20">
        <v>0</v>
      </c>
      <c r="AL3" s="20">
        <v>1</v>
      </c>
      <c r="AM3" s="20" t="s">
        <v>13</v>
      </c>
      <c r="AN3" s="20">
        <v>1</v>
      </c>
      <c r="AO3" s="1">
        <v>16.818181818181817</v>
      </c>
      <c r="AP3" s="6">
        <v>37.727272727272727</v>
      </c>
      <c r="AQ3" s="1">
        <v>20.90909090909091</v>
      </c>
      <c r="AR3" s="82">
        <v>88</v>
      </c>
      <c r="AT3" s="1">
        <v>0.23760330578512398</v>
      </c>
    </row>
    <row r="4" spans="1:46" x14ac:dyDescent="0.25">
      <c r="A4" s="3" t="s">
        <v>12</v>
      </c>
      <c r="B4" s="4">
        <v>6333</v>
      </c>
      <c r="C4" s="20">
        <v>1</v>
      </c>
      <c r="D4" s="20">
        <v>0</v>
      </c>
      <c r="E4" s="4" t="s">
        <v>14</v>
      </c>
      <c r="F4" s="20">
        <v>1</v>
      </c>
      <c r="G4" s="1">
        <v>20.909090909090907</v>
      </c>
      <c r="H4" s="6">
        <v>23.636363636363633</v>
      </c>
      <c r="I4" s="6">
        <v>24.545454545454543</v>
      </c>
      <c r="J4" s="6">
        <v>23.636363636363633</v>
      </c>
      <c r="K4" s="6">
        <v>22.727272727272727</v>
      </c>
      <c r="L4" s="6">
        <v>24.999999999999996</v>
      </c>
      <c r="M4" s="6">
        <v>24.999999999999996</v>
      </c>
      <c r="N4" s="1">
        <v>4.0909090909090899</v>
      </c>
      <c r="O4" s="82">
        <v>88</v>
      </c>
      <c r="Q4" s="1">
        <v>4.6487603305785115E-2</v>
      </c>
      <c r="S4" s="82" t="s">
        <v>12</v>
      </c>
      <c r="T4" s="20">
        <v>6333</v>
      </c>
      <c r="U4" s="20">
        <v>1</v>
      </c>
      <c r="V4" s="20">
        <v>0</v>
      </c>
      <c r="W4" s="20" t="s">
        <v>14</v>
      </c>
      <c r="X4" s="20">
        <v>1</v>
      </c>
      <c r="Y4" s="1">
        <v>0.20979020979020974</v>
      </c>
      <c r="Z4" s="1">
        <v>9.0909090909091009E-2</v>
      </c>
      <c r="AA4" s="1">
        <v>-6.4935064935064998E-2</v>
      </c>
      <c r="AB4" s="1">
        <v>-5.3475935828876851E-2</v>
      </c>
      <c r="AC4" s="1">
        <v>0.13368983957219235</v>
      </c>
      <c r="AD4" s="6">
        <v>0</v>
      </c>
      <c r="AE4" s="1">
        <v>4.6487603305785115E-2</v>
      </c>
      <c r="AI4" s="82" t="s">
        <v>12</v>
      </c>
      <c r="AJ4" s="20">
        <v>6333</v>
      </c>
      <c r="AK4" s="20">
        <v>1</v>
      </c>
      <c r="AL4" s="20">
        <v>0</v>
      </c>
      <c r="AM4" s="20" t="s">
        <v>14</v>
      </c>
      <c r="AN4" s="20">
        <v>1</v>
      </c>
      <c r="AO4" s="1">
        <v>20.909090909090907</v>
      </c>
      <c r="AP4" s="6">
        <v>24.999999999999996</v>
      </c>
      <c r="AQ4" s="1">
        <v>4.0909090909090899</v>
      </c>
      <c r="AR4" s="82">
        <v>88</v>
      </c>
      <c r="AT4" s="1">
        <v>4.6487603305785115E-2</v>
      </c>
    </row>
    <row r="5" spans="1:46" x14ac:dyDescent="0.25">
      <c r="A5" s="3" t="s">
        <v>12</v>
      </c>
      <c r="B5" s="4">
        <v>6334</v>
      </c>
      <c r="C5" s="20">
        <v>0</v>
      </c>
      <c r="D5" s="20">
        <v>0</v>
      </c>
      <c r="E5" s="4" t="s">
        <v>16</v>
      </c>
      <c r="F5" s="20">
        <v>1</v>
      </c>
      <c r="G5" s="1">
        <v>21.363636363636363</v>
      </c>
      <c r="H5" s="6">
        <v>23.18181818181818</v>
      </c>
      <c r="I5" s="6">
        <v>24.999999999999996</v>
      </c>
      <c r="J5" s="6">
        <v>24.545454545454543</v>
      </c>
      <c r="K5" s="6">
        <v>26.36363636363636</v>
      </c>
      <c r="L5" s="6">
        <v>25.909090909090907</v>
      </c>
      <c r="M5" s="6">
        <v>26.818181818181817</v>
      </c>
      <c r="N5" s="1">
        <v>5.4545454545454533</v>
      </c>
      <c r="O5" s="82">
        <v>88</v>
      </c>
      <c r="Q5" s="1">
        <v>6.1983471074380153E-2</v>
      </c>
      <c r="S5" s="82" t="s">
        <v>12</v>
      </c>
      <c r="T5" s="20">
        <v>6334</v>
      </c>
      <c r="U5" s="20">
        <v>0</v>
      </c>
      <c r="V5" s="20">
        <v>0</v>
      </c>
      <c r="W5" s="20" t="s">
        <v>16</v>
      </c>
      <c r="X5" s="20">
        <v>1</v>
      </c>
      <c r="Y5" s="1">
        <v>0.13986013986013973</v>
      </c>
      <c r="Z5" s="1">
        <v>0.18181818181818166</v>
      </c>
      <c r="AA5" s="1">
        <v>-3.2467532467532374E-2</v>
      </c>
      <c r="AB5" s="1">
        <v>0.10695187165775391</v>
      </c>
      <c r="AC5" s="1">
        <v>-2.6737967914438426E-2</v>
      </c>
      <c r="AD5" s="6">
        <v>5.3475935828877059E-2</v>
      </c>
      <c r="AE5" s="1">
        <v>6.1983471074380153E-2</v>
      </c>
      <c r="AI5" s="82" t="s">
        <v>12</v>
      </c>
      <c r="AJ5" s="20">
        <v>6334</v>
      </c>
      <c r="AK5" s="20">
        <v>0</v>
      </c>
      <c r="AL5" s="20">
        <v>0</v>
      </c>
      <c r="AM5" s="20" t="s">
        <v>16</v>
      </c>
      <c r="AN5" s="20">
        <v>1</v>
      </c>
      <c r="AO5" s="1">
        <v>21.363636363636363</v>
      </c>
      <c r="AP5" s="6">
        <v>26.818181818181817</v>
      </c>
      <c r="AQ5" s="1">
        <v>5.4545454545454533</v>
      </c>
      <c r="AR5" s="82">
        <v>88</v>
      </c>
      <c r="AT5" s="1">
        <v>6.1983471074380153E-2</v>
      </c>
    </row>
    <row r="6" spans="1:46" x14ac:dyDescent="0.25">
      <c r="A6" s="3" t="s">
        <v>12</v>
      </c>
      <c r="B6" s="4">
        <v>6335</v>
      </c>
      <c r="C6" s="20">
        <v>1</v>
      </c>
      <c r="D6" s="20">
        <v>1</v>
      </c>
      <c r="E6" s="4" t="s">
        <v>15</v>
      </c>
      <c r="F6" s="20">
        <v>1</v>
      </c>
      <c r="G6" s="1">
        <v>24.545454545454543</v>
      </c>
      <c r="H6" s="6">
        <v>24.545454545454543</v>
      </c>
      <c r="I6" s="6">
        <v>27.727272727272727</v>
      </c>
      <c r="J6" s="6">
        <v>29.09090909090909</v>
      </c>
      <c r="K6" s="6">
        <v>33.636363636363633</v>
      </c>
      <c r="L6" s="6">
        <v>37.272727272727266</v>
      </c>
      <c r="M6" s="6">
        <v>39.54545454545454</v>
      </c>
      <c r="N6" s="1">
        <v>14.999999999999996</v>
      </c>
      <c r="O6" s="82">
        <v>88</v>
      </c>
      <c r="Q6" s="1">
        <v>0.17045454545454541</v>
      </c>
      <c r="S6" s="82" t="s">
        <v>12</v>
      </c>
      <c r="T6" s="20">
        <v>6335</v>
      </c>
      <c r="U6" s="20">
        <v>1</v>
      </c>
      <c r="V6" s="20">
        <v>1</v>
      </c>
      <c r="W6" s="20" t="s">
        <v>15</v>
      </c>
      <c r="X6" s="20">
        <v>1</v>
      </c>
      <c r="Y6" s="1">
        <v>0</v>
      </c>
      <c r="Z6" s="1">
        <v>0.31818181818181834</v>
      </c>
      <c r="AA6" s="1">
        <v>9.740259740259738E-2</v>
      </c>
      <c r="AB6" s="1">
        <v>0.26737967914438487</v>
      </c>
      <c r="AC6" s="1">
        <v>0.21390374331550782</v>
      </c>
      <c r="AD6" s="6">
        <v>0.13368983957219255</v>
      </c>
      <c r="AE6" s="1">
        <v>0.17045454545454541</v>
      </c>
      <c r="AI6" s="82" t="s">
        <v>12</v>
      </c>
      <c r="AJ6" s="20">
        <v>6335</v>
      </c>
      <c r="AK6" s="20">
        <v>1</v>
      </c>
      <c r="AL6" s="20">
        <v>1</v>
      </c>
      <c r="AM6" s="20" t="s">
        <v>15</v>
      </c>
      <c r="AN6" s="20">
        <v>1</v>
      </c>
      <c r="AO6" s="1">
        <v>24.545454545454543</v>
      </c>
      <c r="AP6" s="6">
        <v>39.54545454545454</v>
      </c>
      <c r="AQ6" s="1">
        <v>14.999999999999996</v>
      </c>
      <c r="AR6" s="82">
        <v>88</v>
      </c>
      <c r="AT6" s="1">
        <v>0.17045454545454541</v>
      </c>
    </row>
    <row r="7" spans="1:46" x14ac:dyDescent="0.25">
      <c r="A7" s="3" t="s">
        <v>12</v>
      </c>
      <c r="B7" s="4">
        <v>6336</v>
      </c>
      <c r="C7" s="20">
        <v>0</v>
      </c>
      <c r="D7" s="20">
        <v>1</v>
      </c>
      <c r="E7" s="4" t="s">
        <v>13</v>
      </c>
      <c r="F7" s="20">
        <v>1</v>
      </c>
      <c r="G7" s="1">
        <v>11.363636363636363</v>
      </c>
      <c r="H7" s="6">
        <v>15.454545454545453</v>
      </c>
      <c r="I7" s="6">
        <v>17.27272727272727</v>
      </c>
      <c r="J7" s="6">
        <v>18.636363636363633</v>
      </c>
      <c r="K7" s="6">
        <v>21.818181818181817</v>
      </c>
      <c r="L7" s="6">
        <v>24.999999999999996</v>
      </c>
      <c r="M7" s="6">
        <v>27.727272727272727</v>
      </c>
      <c r="N7" s="1">
        <v>16.363636363636363</v>
      </c>
      <c r="O7" s="82">
        <v>88</v>
      </c>
      <c r="Q7" s="1">
        <v>0.18595041322314049</v>
      </c>
      <c r="S7" s="82" t="s">
        <v>12</v>
      </c>
      <c r="T7" s="20">
        <v>6336</v>
      </c>
      <c r="U7" s="20">
        <v>0</v>
      </c>
      <c r="V7" s="20">
        <v>1</v>
      </c>
      <c r="W7" s="20" t="s">
        <v>13</v>
      </c>
      <c r="X7" s="20">
        <v>1</v>
      </c>
      <c r="Y7" s="1">
        <v>0.31468531468531463</v>
      </c>
      <c r="Z7" s="1">
        <v>0.18181818181818166</v>
      </c>
      <c r="AA7" s="1">
        <v>9.740259740259738E-2</v>
      </c>
      <c r="AB7" s="1">
        <v>0.1871657754010696</v>
      </c>
      <c r="AC7" s="1">
        <v>0.18716577540106941</v>
      </c>
      <c r="AD7" s="6">
        <v>0.16042780748663119</v>
      </c>
      <c r="AE7" s="1">
        <v>0.18595041322314049</v>
      </c>
      <c r="AI7" s="82" t="s">
        <v>12</v>
      </c>
      <c r="AJ7" s="20">
        <v>6336</v>
      </c>
      <c r="AK7" s="20">
        <v>0</v>
      </c>
      <c r="AL7" s="20">
        <v>1</v>
      </c>
      <c r="AM7" s="20" t="s">
        <v>13</v>
      </c>
      <c r="AN7" s="20">
        <v>1</v>
      </c>
      <c r="AO7" s="1">
        <v>11.363636363636363</v>
      </c>
      <c r="AP7" s="6">
        <v>27.727272727272727</v>
      </c>
      <c r="AQ7" s="1">
        <v>16.363636363636363</v>
      </c>
      <c r="AR7" s="82">
        <v>88</v>
      </c>
      <c r="AT7" s="1">
        <v>0.18595041322314049</v>
      </c>
    </row>
    <row r="8" spans="1:46" x14ac:dyDescent="0.25">
      <c r="A8" s="3" t="s">
        <v>12</v>
      </c>
      <c r="B8" s="4">
        <v>6337</v>
      </c>
      <c r="C8" s="20">
        <v>0</v>
      </c>
      <c r="D8" s="20">
        <v>1</v>
      </c>
      <c r="E8" s="4" t="s">
        <v>13</v>
      </c>
      <c r="F8" s="20">
        <v>1</v>
      </c>
      <c r="G8" s="1">
        <v>12.727272727272727</v>
      </c>
      <c r="H8" s="6">
        <v>15.454545454545453</v>
      </c>
      <c r="I8" s="6">
        <v>16.818181818181817</v>
      </c>
      <c r="J8" s="6">
        <v>17.727272727272727</v>
      </c>
      <c r="K8" s="6">
        <v>20.454545454545453</v>
      </c>
      <c r="L8" s="6">
        <v>22.727272727272727</v>
      </c>
      <c r="M8" s="6">
        <v>24.545454545454543</v>
      </c>
      <c r="N8" s="1">
        <v>11.818181818181817</v>
      </c>
      <c r="O8" s="82">
        <v>88</v>
      </c>
      <c r="Q8" s="1">
        <v>0.13429752066115699</v>
      </c>
      <c r="S8" s="82" t="s">
        <v>12</v>
      </c>
      <c r="T8" s="20">
        <v>6337</v>
      </c>
      <c r="U8" s="20">
        <v>0</v>
      </c>
      <c r="V8" s="20">
        <v>1</v>
      </c>
      <c r="W8" s="20" t="s">
        <v>13</v>
      </c>
      <c r="X8" s="20">
        <v>1</v>
      </c>
      <c r="Y8" s="1">
        <v>0.20979020979020974</v>
      </c>
      <c r="Z8" s="1">
        <v>0.13636363636363633</v>
      </c>
      <c r="AA8" s="1">
        <v>6.4935064935064998E-2</v>
      </c>
      <c r="AB8" s="1">
        <v>0.16042780748663099</v>
      </c>
      <c r="AC8" s="1">
        <v>0.13368983957219255</v>
      </c>
      <c r="AD8" s="6">
        <v>0.10695187165775391</v>
      </c>
      <c r="AE8" s="1">
        <v>0.13429752066115699</v>
      </c>
      <c r="AI8" s="82" t="s">
        <v>12</v>
      </c>
      <c r="AJ8" s="20">
        <v>6337</v>
      </c>
      <c r="AK8" s="20">
        <v>0</v>
      </c>
      <c r="AL8" s="20">
        <v>1</v>
      </c>
      <c r="AM8" s="20" t="s">
        <v>13</v>
      </c>
      <c r="AN8" s="20">
        <v>1</v>
      </c>
      <c r="AO8" s="1">
        <v>12.727272727272727</v>
      </c>
      <c r="AP8" s="6">
        <v>24.545454545454543</v>
      </c>
      <c r="AQ8" s="1">
        <v>11.818181818181817</v>
      </c>
      <c r="AR8" s="82">
        <v>88</v>
      </c>
      <c r="AT8" s="1">
        <v>0.13429752066115699</v>
      </c>
    </row>
    <row r="9" spans="1:46" x14ac:dyDescent="0.25">
      <c r="A9" s="3" t="s">
        <v>12</v>
      </c>
      <c r="B9" s="4">
        <v>6338</v>
      </c>
      <c r="C9" s="20">
        <v>1</v>
      </c>
      <c r="D9" s="20">
        <v>1</v>
      </c>
      <c r="E9" s="4" t="s">
        <v>15</v>
      </c>
      <c r="F9" s="20">
        <v>1</v>
      </c>
      <c r="G9" s="1">
        <v>29.09090909090909</v>
      </c>
      <c r="H9" s="6">
        <v>33.636363636363633</v>
      </c>
      <c r="I9" s="6">
        <v>36.818181818181813</v>
      </c>
      <c r="J9" s="6">
        <v>42.272727272727266</v>
      </c>
      <c r="K9" s="6">
        <v>49.54545454545454</v>
      </c>
      <c r="L9" s="6">
        <v>54.54545454545454</v>
      </c>
      <c r="M9" s="6">
        <v>57.272727272727266</v>
      </c>
      <c r="N9" s="1">
        <v>28.181818181818176</v>
      </c>
      <c r="O9" s="82">
        <v>88</v>
      </c>
      <c r="Q9" s="1">
        <v>0.32024793388429745</v>
      </c>
      <c r="S9" s="82" t="s">
        <v>12</v>
      </c>
      <c r="T9" s="20">
        <v>6338</v>
      </c>
      <c r="U9" s="20">
        <v>1</v>
      </c>
      <c r="V9" s="20">
        <v>1</v>
      </c>
      <c r="W9" s="20" t="s">
        <v>15</v>
      </c>
      <c r="X9" s="20">
        <v>1</v>
      </c>
      <c r="Y9" s="1">
        <v>0.34965034965034947</v>
      </c>
      <c r="Z9" s="1">
        <v>0.31818181818181801</v>
      </c>
      <c r="AA9" s="1">
        <v>0.38961038961038952</v>
      </c>
      <c r="AB9" s="1">
        <v>0.42780748663101609</v>
      </c>
      <c r="AC9" s="1">
        <v>0.29411764705882354</v>
      </c>
      <c r="AD9" s="6">
        <v>0.16042780748663099</v>
      </c>
      <c r="AE9" s="1">
        <v>0.32024793388429745</v>
      </c>
      <c r="AI9" s="82" t="s">
        <v>12</v>
      </c>
      <c r="AJ9" s="20">
        <v>6338</v>
      </c>
      <c r="AK9" s="20">
        <v>1</v>
      </c>
      <c r="AL9" s="20">
        <v>1</v>
      </c>
      <c r="AM9" s="20" t="s">
        <v>15</v>
      </c>
      <c r="AN9" s="20">
        <v>1</v>
      </c>
      <c r="AO9" s="1">
        <v>29.09090909090909</v>
      </c>
      <c r="AP9" s="6">
        <v>57.272727272727266</v>
      </c>
      <c r="AQ9" s="1">
        <v>28.181818181818176</v>
      </c>
      <c r="AR9" s="82">
        <v>88</v>
      </c>
      <c r="AT9" s="1">
        <v>0.32024793388429745</v>
      </c>
    </row>
    <row r="10" spans="1:46" x14ac:dyDescent="0.25">
      <c r="A10" s="3" t="s">
        <v>12</v>
      </c>
      <c r="B10" s="4">
        <v>6339</v>
      </c>
      <c r="C10" s="20">
        <v>0</v>
      </c>
      <c r="D10" s="20">
        <v>1</v>
      </c>
      <c r="E10" s="4" t="s">
        <v>13</v>
      </c>
      <c r="F10" s="20">
        <v>1</v>
      </c>
      <c r="G10" s="1">
        <v>15.909090909090908</v>
      </c>
      <c r="H10" s="6">
        <v>19.09090909090909</v>
      </c>
      <c r="I10" s="6">
        <v>19.09090909090909</v>
      </c>
      <c r="J10" s="6">
        <v>20.454545454545453</v>
      </c>
      <c r="K10" s="6">
        <v>24.09090909090909</v>
      </c>
      <c r="L10" s="6">
        <v>28.18181818181818</v>
      </c>
      <c r="M10" s="6">
        <v>32.272727272727273</v>
      </c>
      <c r="N10" s="1">
        <v>16.363636363636367</v>
      </c>
      <c r="O10" s="82">
        <v>88</v>
      </c>
      <c r="Q10" s="1">
        <v>0.18595041322314054</v>
      </c>
      <c r="S10" s="82" t="s">
        <v>12</v>
      </c>
      <c r="T10" s="20">
        <v>6339</v>
      </c>
      <c r="U10" s="20">
        <v>0</v>
      </c>
      <c r="V10" s="20">
        <v>1</v>
      </c>
      <c r="W10" s="20" t="s">
        <v>13</v>
      </c>
      <c r="X10" s="20">
        <v>1</v>
      </c>
      <c r="Y10" s="1">
        <v>0.24475524475524474</v>
      </c>
      <c r="Z10" s="1">
        <v>0</v>
      </c>
      <c r="AA10" s="1">
        <v>9.740259740259738E-2</v>
      </c>
      <c r="AB10" s="1">
        <v>0.21390374331550804</v>
      </c>
      <c r="AC10" s="1">
        <v>0.24064171122994646</v>
      </c>
      <c r="AD10" s="6">
        <v>0.24064171122994668</v>
      </c>
      <c r="AE10" s="1">
        <v>0.18595041322314054</v>
      </c>
      <c r="AI10" s="82" t="s">
        <v>12</v>
      </c>
      <c r="AJ10" s="20">
        <v>6339</v>
      </c>
      <c r="AK10" s="20">
        <v>0</v>
      </c>
      <c r="AL10" s="20">
        <v>1</v>
      </c>
      <c r="AM10" s="20" t="s">
        <v>13</v>
      </c>
      <c r="AN10" s="20">
        <v>1</v>
      </c>
      <c r="AO10" s="1">
        <v>15.909090909090908</v>
      </c>
      <c r="AP10" s="6">
        <v>32.272727272727273</v>
      </c>
      <c r="AQ10" s="1">
        <v>16.363636363636367</v>
      </c>
      <c r="AR10" s="82">
        <v>88</v>
      </c>
      <c r="AT10" s="1">
        <v>0.18595041322314054</v>
      </c>
    </row>
    <row r="11" spans="1:46" x14ac:dyDescent="0.25">
      <c r="A11" s="3" t="s">
        <v>12</v>
      </c>
      <c r="B11" s="4">
        <v>6340</v>
      </c>
      <c r="C11" s="20">
        <v>1</v>
      </c>
      <c r="D11" s="20">
        <v>0</v>
      </c>
      <c r="E11" s="4" t="s">
        <v>14</v>
      </c>
      <c r="F11" s="20">
        <v>1</v>
      </c>
      <c r="G11" s="1">
        <v>20</v>
      </c>
      <c r="H11" s="6">
        <v>20.909090909090907</v>
      </c>
      <c r="I11" s="6">
        <v>22.27272727272727</v>
      </c>
      <c r="J11" s="6">
        <v>22.27272727272727</v>
      </c>
      <c r="K11" s="6">
        <v>23.18181818181818</v>
      </c>
      <c r="L11" s="6">
        <v>24.09090909090909</v>
      </c>
      <c r="M11" s="6">
        <v>24.545454545454543</v>
      </c>
      <c r="N11" s="1">
        <v>4.5454545454545432</v>
      </c>
      <c r="O11" s="82">
        <v>88</v>
      </c>
      <c r="Q11" s="1">
        <v>5.1652892561983445E-2</v>
      </c>
      <c r="S11" s="82" t="s">
        <v>12</v>
      </c>
      <c r="T11" s="20">
        <v>6340</v>
      </c>
      <c r="U11" s="20">
        <v>1</v>
      </c>
      <c r="V11" s="20">
        <v>0</v>
      </c>
      <c r="W11" s="20" t="s">
        <v>14</v>
      </c>
      <c r="X11" s="20">
        <v>1</v>
      </c>
      <c r="Y11" s="1">
        <v>6.9930069930069727E-2</v>
      </c>
      <c r="Z11" s="1">
        <v>0.13636363636363633</v>
      </c>
      <c r="AA11" s="1">
        <v>0</v>
      </c>
      <c r="AB11" s="1">
        <v>5.3475935828877059E-2</v>
      </c>
      <c r="AC11" s="1">
        <v>5.3475935828877059E-2</v>
      </c>
      <c r="AD11" s="6">
        <v>2.6737967914438426E-2</v>
      </c>
      <c r="AE11" s="1">
        <v>5.1652892561983445E-2</v>
      </c>
      <c r="AI11" s="82" t="s">
        <v>12</v>
      </c>
      <c r="AJ11" s="20">
        <v>6340</v>
      </c>
      <c r="AK11" s="20">
        <v>1</v>
      </c>
      <c r="AL11" s="20">
        <v>0</v>
      </c>
      <c r="AM11" s="20" t="s">
        <v>14</v>
      </c>
      <c r="AN11" s="20">
        <v>1</v>
      </c>
      <c r="AO11" s="1">
        <v>20</v>
      </c>
      <c r="AP11" s="6">
        <v>24.545454545454543</v>
      </c>
      <c r="AQ11" s="1">
        <v>4.5454545454545432</v>
      </c>
      <c r="AR11" s="82">
        <v>88</v>
      </c>
      <c r="AT11" s="1">
        <v>5.1652892561983445E-2</v>
      </c>
    </row>
    <row r="12" spans="1:46" x14ac:dyDescent="0.25">
      <c r="A12" s="3" t="s">
        <v>12</v>
      </c>
      <c r="B12" s="4">
        <v>6341</v>
      </c>
      <c r="C12" s="20">
        <v>0</v>
      </c>
      <c r="D12" s="20">
        <v>1</v>
      </c>
      <c r="E12" s="4" t="s">
        <v>13</v>
      </c>
      <c r="F12" s="20">
        <v>1</v>
      </c>
      <c r="G12" s="1">
        <v>20</v>
      </c>
      <c r="H12" s="6">
        <v>22.727272727272727</v>
      </c>
      <c r="I12" s="6">
        <v>24.999999999999996</v>
      </c>
      <c r="J12" s="6">
        <v>28.636363636363633</v>
      </c>
      <c r="K12" s="6">
        <v>32.727272727272727</v>
      </c>
      <c r="L12" s="6">
        <v>36.818181818181813</v>
      </c>
      <c r="M12" s="6">
        <v>42.272727272727266</v>
      </c>
      <c r="N12" s="1">
        <v>22.272727272727266</v>
      </c>
      <c r="O12" s="82">
        <v>88</v>
      </c>
      <c r="Q12" s="1">
        <v>0.25309917355371891</v>
      </c>
      <c r="S12" s="82" t="s">
        <v>12</v>
      </c>
      <c r="T12" s="20">
        <v>6341</v>
      </c>
      <c r="U12" s="20">
        <v>0</v>
      </c>
      <c r="V12" s="20">
        <v>1</v>
      </c>
      <c r="W12" s="20" t="s">
        <v>13</v>
      </c>
      <c r="X12" s="20">
        <v>1</v>
      </c>
      <c r="Y12" s="1">
        <v>0.20979020979020974</v>
      </c>
      <c r="Z12" s="1">
        <v>0.22727272727272699</v>
      </c>
      <c r="AA12" s="1">
        <v>0.25974025974025977</v>
      </c>
      <c r="AB12" s="1">
        <v>0.24064171122994668</v>
      </c>
      <c r="AC12" s="1">
        <v>0.24064171122994626</v>
      </c>
      <c r="AD12" s="6">
        <v>0.32085561497326198</v>
      </c>
      <c r="AE12" s="1">
        <v>0.25309917355371891</v>
      </c>
      <c r="AI12" s="82" t="s">
        <v>12</v>
      </c>
      <c r="AJ12" s="20">
        <v>6341</v>
      </c>
      <c r="AK12" s="20">
        <v>0</v>
      </c>
      <c r="AL12" s="20">
        <v>1</v>
      </c>
      <c r="AM12" s="20" t="s">
        <v>13</v>
      </c>
      <c r="AN12" s="20">
        <v>1</v>
      </c>
      <c r="AO12" s="1">
        <v>20</v>
      </c>
      <c r="AP12" s="6">
        <v>42.272727272727266</v>
      </c>
      <c r="AQ12" s="1">
        <v>22.272727272727266</v>
      </c>
      <c r="AR12" s="82">
        <v>88</v>
      </c>
      <c r="AT12" s="1">
        <v>0.25309917355371891</v>
      </c>
    </row>
    <row r="13" spans="1:46" x14ac:dyDescent="0.25">
      <c r="A13" s="3" t="s">
        <v>12</v>
      </c>
      <c r="B13" s="4">
        <v>6342</v>
      </c>
      <c r="C13" s="20">
        <v>0</v>
      </c>
      <c r="D13" s="20">
        <v>1</v>
      </c>
      <c r="E13" s="4" t="s">
        <v>13</v>
      </c>
      <c r="F13" s="20">
        <v>1</v>
      </c>
      <c r="G13" s="1">
        <v>22.27272727272727</v>
      </c>
      <c r="H13" s="6">
        <v>26.818181818181817</v>
      </c>
      <c r="I13" s="6">
        <v>29.545454545454543</v>
      </c>
      <c r="J13" s="6">
        <v>31.818181818181817</v>
      </c>
      <c r="K13" s="6">
        <v>37.272727272727266</v>
      </c>
      <c r="L13" s="6">
        <v>42.727272727272727</v>
      </c>
      <c r="M13" s="6">
        <v>47.272727272727266</v>
      </c>
      <c r="N13" s="1">
        <v>24.999999999999996</v>
      </c>
      <c r="O13" s="82">
        <v>88</v>
      </c>
      <c r="Q13" s="1">
        <v>0.28409090909090906</v>
      </c>
      <c r="S13" s="82" t="s">
        <v>12</v>
      </c>
      <c r="T13" s="20">
        <v>6342</v>
      </c>
      <c r="U13" s="20">
        <v>0</v>
      </c>
      <c r="V13" s="20">
        <v>1</v>
      </c>
      <c r="W13" s="20" t="s">
        <v>13</v>
      </c>
      <c r="X13" s="20">
        <v>1</v>
      </c>
      <c r="Y13" s="1">
        <v>0.34965034965034975</v>
      </c>
      <c r="Z13" s="1">
        <v>0.27272727272727265</v>
      </c>
      <c r="AA13" s="1">
        <v>0.16233766233766239</v>
      </c>
      <c r="AB13" s="1">
        <v>0.32085561497326176</v>
      </c>
      <c r="AC13" s="1">
        <v>0.32085561497326237</v>
      </c>
      <c r="AD13" s="6">
        <v>0.26737967914438471</v>
      </c>
      <c r="AE13" s="1">
        <v>0.28409090909090906</v>
      </c>
      <c r="AI13" s="82" t="s">
        <v>12</v>
      </c>
      <c r="AJ13" s="20">
        <v>6342</v>
      </c>
      <c r="AK13" s="20">
        <v>0</v>
      </c>
      <c r="AL13" s="20">
        <v>1</v>
      </c>
      <c r="AM13" s="20" t="s">
        <v>13</v>
      </c>
      <c r="AN13" s="20">
        <v>1</v>
      </c>
      <c r="AO13" s="1">
        <v>22.27272727272727</v>
      </c>
      <c r="AP13" s="6">
        <v>47.272727272727266</v>
      </c>
      <c r="AQ13" s="1">
        <v>24.999999999999996</v>
      </c>
      <c r="AR13" s="82">
        <v>88</v>
      </c>
      <c r="AT13" s="1">
        <v>0.28409090909090906</v>
      </c>
    </row>
    <row r="14" spans="1:46" x14ac:dyDescent="0.25">
      <c r="A14" s="3" t="s">
        <v>12</v>
      </c>
      <c r="B14" s="4">
        <v>6343</v>
      </c>
      <c r="C14" s="20">
        <v>0</v>
      </c>
      <c r="D14" s="20">
        <v>1</v>
      </c>
      <c r="E14" s="4" t="s">
        <v>13</v>
      </c>
      <c r="F14" s="20">
        <v>1</v>
      </c>
      <c r="G14" s="1">
        <v>19.545454545454543</v>
      </c>
      <c r="H14" s="6">
        <v>20.909090909090907</v>
      </c>
      <c r="I14" s="6">
        <v>24.545454545454543</v>
      </c>
      <c r="J14" s="6">
        <v>25.909090909090907</v>
      </c>
      <c r="K14" s="6">
        <v>29.545454545454543</v>
      </c>
      <c r="L14" s="6">
        <v>32.727272727272727</v>
      </c>
      <c r="M14" s="6">
        <v>36.36363636363636</v>
      </c>
      <c r="N14" s="1">
        <v>16.818181818181817</v>
      </c>
      <c r="O14" s="82">
        <v>88</v>
      </c>
      <c r="Q14" s="1">
        <v>0.19111570247933882</v>
      </c>
      <c r="S14" s="82" t="s">
        <v>12</v>
      </c>
      <c r="T14" s="20">
        <v>6343</v>
      </c>
      <c r="U14" s="20">
        <v>0</v>
      </c>
      <c r="V14" s="20">
        <v>1</v>
      </c>
      <c r="W14" s="20" t="s">
        <v>13</v>
      </c>
      <c r="X14" s="20">
        <v>1</v>
      </c>
      <c r="Y14" s="1">
        <v>0.10489510489510487</v>
      </c>
      <c r="Z14" s="1">
        <v>0.36363636363636365</v>
      </c>
      <c r="AA14" s="1">
        <v>9.740259740259738E-2</v>
      </c>
      <c r="AB14" s="1">
        <v>0.21390374331550804</v>
      </c>
      <c r="AC14" s="1">
        <v>0.1871657754010696</v>
      </c>
      <c r="AD14" s="6">
        <v>0.21390374331550782</v>
      </c>
      <c r="AE14" s="1">
        <v>0.19111570247933882</v>
      </c>
      <c r="AI14" s="82" t="s">
        <v>12</v>
      </c>
      <c r="AJ14" s="20">
        <v>6343</v>
      </c>
      <c r="AK14" s="20">
        <v>0</v>
      </c>
      <c r="AL14" s="20">
        <v>1</v>
      </c>
      <c r="AM14" s="20" t="s">
        <v>13</v>
      </c>
      <c r="AN14" s="20">
        <v>1</v>
      </c>
      <c r="AO14" s="1">
        <v>19.545454545454543</v>
      </c>
      <c r="AP14" s="6">
        <v>36.36363636363636</v>
      </c>
      <c r="AQ14" s="1">
        <v>16.818181818181817</v>
      </c>
      <c r="AR14" s="82">
        <v>88</v>
      </c>
      <c r="AT14" s="1">
        <v>0.19111570247933882</v>
      </c>
    </row>
    <row r="15" spans="1:46" x14ac:dyDescent="0.25">
      <c r="A15" s="3" t="s">
        <v>12</v>
      </c>
      <c r="B15" s="4">
        <v>6344</v>
      </c>
      <c r="C15" s="20">
        <v>0</v>
      </c>
      <c r="D15" s="20">
        <v>0</v>
      </c>
      <c r="E15" s="4" t="s">
        <v>16</v>
      </c>
      <c r="F15" s="20">
        <v>1</v>
      </c>
      <c r="G15" s="1">
        <v>24.999999999999996</v>
      </c>
      <c r="H15" s="6">
        <v>26.818181818181817</v>
      </c>
      <c r="I15" s="6">
        <v>25.909090909090907</v>
      </c>
      <c r="J15" s="6">
        <v>27.727272727272727</v>
      </c>
      <c r="K15" s="6">
        <v>29.09090909090909</v>
      </c>
      <c r="L15" s="6">
        <v>26.36363636363636</v>
      </c>
      <c r="M15" s="6">
        <v>27.727272727272727</v>
      </c>
      <c r="N15" s="1">
        <v>2.7272727272727302</v>
      </c>
      <c r="O15" s="82">
        <v>88</v>
      </c>
      <c r="Q15" s="1">
        <v>3.0991735537190115E-2</v>
      </c>
      <c r="S15" s="82" t="s">
        <v>12</v>
      </c>
      <c r="T15" s="20">
        <v>6344</v>
      </c>
      <c r="U15" s="20">
        <v>0</v>
      </c>
      <c r="V15" s="20">
        <v>0</v>
      </c>
      <c r="W15" s="20" t="s">
        <v>16</v>
      </c>
      <c r="X15" s="20">
        <v>1</v>
      </c>
      <c r="Y15" s="1">
        <v>0.13986013986014001</v>
      </c>
      <c r="Z15" s="1">
        <v>-9.0909090909091009E-2</v>
      </c>
      <c r="AA15" s="1">
        <v>0.12987012987013</v>
      </c>
      <c r="AB15" s="1">
        <v>8.0213903743315496E-2</v>
      </c>
      <c r="AC15" s="1">
        <v>-0.16042780748663119</v>
      </c>
      <c r="AD15" s="6">
        <v>8.0213903743315704E-2</v>
      </c>
      <c r="AE15" s="1">
        <v>3.0991735537190115E-2</v>
      </c>
      <c r="AI15" s="82" t="s">
        <v>12</v>
      </c>
      <c r="AJ15" s="20">
        <v>6344</v>
      </c>
      <c r="AK15" s="20">
        <v>0</v>
      </c>
      <c r="AL15" s="20">
        <v>0</v>
      </c>
      <c r="AM15" s="20" t="s">
        <v>16</v>
      </c>
      <c r="AN15" s="20">
        <v>1</v>
      </c>
      <c r="AO15" s="1">
        <v>24.999999999999996</v>
      </c>
      <c r="AP15" s="6">
        <v>27.727272727272727</v>
      </c>
      <c r="AQ15" s="1">
        <v>2.7272727272727302</v>
      </c>
      <c r="AR15" s="82">
        <v>88</v>
      </c>
      <c r="AT15" s="1">
        <v>3.0991735537190115E-2</v>
      </c>
    </row>
    <row r="16" spans="1:46" x14ac:dyDescent="0.25">
      <c r="A16" s="3" t="s">
        <v>12</v>
      </c>
      <c r="B16" s="4">
        <v>6345</v>
      </c>
      <c r="C16" s="20">
        <v>1</v>
      </c>
      <c r="D16" s="20">
        <v>1</v>
      </c>
      <c r="E16" s="4" t="s">
        <v>15</v>
      </c>
      <c r="F16" s="20">
        <v>1</v>
      </c>
      <c r="G16" s="1">
        <v>14.999999999999998</v>
      </c>
      <c r="H16" s="6">
        <v>17.27272727272727</v>
      </c>
      <c r="I16" s="6">
        <v>20</v>
      </c>
      <c r="J16" s="6">
        <v>18.18181818181818</v>
      </c>
      <c r="K16" s="6">
        <v>24.09090909090909</v>
      </c>
      <c r="L16" s="6">
        <v>30.454545454545453</v>
      </c>
      <c r="M16" s="6">
        <v>36.818181818181813</v>
      </c>
      <c r="N16" s="1">
        <v>21.818181818181813</v>
      </c>
      <c r="O16" s="82">
        <v>88</v>
      </c>
      <c r="Q16" s="1">
        <v>0.24793388429752061</v>
      </c>
      <c r="S16" s="82" t="s">
        <v>12</v>
      </c>
      <c r="T16" s="20">
        <v>6345</v>
      </c>
      <c r="U16" s="20">
        <v>1</v>
      </c>
      <c r="V16" s="20">
        <v>1</v>
      </c>
      <c r="W16" s="20" t="s">
        <v>15</v>
      </c>
      <c r="X16" s="20">
        <v>1</v>
      </c>
      <c r="Y16" s="1">
        <v>0.17482517482517473</v>
      </c>
      <c r="Z16" s="1">
        <v>0.27272727272727304</v>
      </c>
      <c r="AA16" s="1">
        <v>-0.12987012987013</v>
      </c>
      <c r="AB16" s="1">
        <v>0.34759358288770059</v>
      </c>
      <c r="AC16" s="1">
        <v>0.37433155080213903</v>
      </c>
      <c r="AD16" s="6">
        <v>0.37433155080213881</v>
      </c>
      <c r="AE16" s="1">
        <v>0.24793388429752061</v>
      </c>
      <c r="AI16" s="82" t="s">
        <v>12</v>
      </c>
      <c r="AJ16" s="20">
        <v>6345</v>
      </c>
      <c r="AK16" s="20">
        <v>1</v>
      </c>
      <c r="AL16" s="20">
        <v>1</v>
      </c>
      <c r="AM16" s="20" t="s">
        <v>15</v>
      </c>
      <c r="AN16" s="20">
        <v>1</v>
      </c>
      <c r="AO16" s="1">
        <v>14.999999999999998</v>
      </c>
      <c r="AP16" s="6">
        <v>36.818181818181813</v>
      </c>
      <c r="AQ16" s="1">
        <v>21.818181818181813</v>
      </c>
      <c r="AR16" s="82">
        <v>88</v>
      </c>
      <c r="AT16" s="1">
        <v>0.24793388429752061</v>
      </c>
    </row>
    <row r="17" spans="1:46" x14ac:dyDescent="0.25">
      <c r="A17" s="3" t="s">
        <v>12</v>
      </c>
      <c r="B17" s="4">
        <v>6346</v>
      </c>
      <c r="C17" s="20">
        <v>1</v>
      </c>
      <c r="D17" s="20">
        <v>1</v>
      </c>
      <c r="E17" s="4" t="s">
        <v>15</v>
      </c>
      <c r="F17" s="20">
        <v>1</v>
      </c>
      <c r="G17" s="1">
        <v>13.636363636363635</v>
      </c>
      <c r="H17" s="6">
        <v>17.727272727272727</v>
      </c>
      <c r="I17" s="6">
        <v>19.09090909090909</v>
      </c>
      <c r="J17" s="6">
        <v>20.909090909090907</v>
      </c>
      <c r="K17" s="6">
        <v>25.909090909090907</v>
      </c>
      <c r="L17" s="6">
        <v>29.09090909090909</v>
      </c>
      <c r="M17" s="6">
        <v>35.454545454545453</v>
      </c>
      <c r="N17" s="1">
        <v>21.81818181818182</v>
      </c>
      <c r="O17" s="82">
        <v>88</v>
      </c>
      <c r="Q17" s="1">
        <v>0.2479338842975207</v>
      </c>
      <c r="S17" s="82" t="s">
        <v>12</v>
      </c>
      <c r="T17" s="20">
        <v>6346</v>
      </c>
      <c r="U17" s="20">
        <v>1</v>
      </c>
      <c r="V17" s="20">
        <v>1</v>
      </c>
      <c r="W17" s="20" t="s">
        <v>15</v>
      </c>
      <c r="X17" s="20">
        <v>1</v>
      </c>
      <c r="Y17" s="1">
        <v>0.31468531468531474</v>
      </c>
      <c r="Z17" s="1">
        <v>0.13636363636363633</v>
      </c>
      <c r="AA17" s="1">
        <v>0.12987012987012975</v>
      </c>
      <c r="AB17" s="1">
        <v>0.29411764705882354</v>
      </c>
      <c r="AC17" s="1">
        <v>0.1871657754010696</v>
      </c>
      <c r="AD17" s="6">
        <v>0.37433155080213903</v>
      </c>
      <c r="AE17" s="1">
        <v>0.2479338842975207</v>
      </c>
      <c r="AI17" s="82" t="s">
        <v>12</v>
      </c>
      <c r="AJ17" s="20">
        <v>6346</v>
      </c>
      <c r="AK17" s="20">
        <v>1</v>
      </c>
      <c r="AL17" s="20">
        <v>1</v>
      </c>
      <c r="AM17" s="20" t="s">
        <v>15</v>
      </c>
      <c r="AN17" s="20">
        <v>1</v>
      </c>
      <c r="AO17" s="1">
        <v>13.636363636363635</v>
      </c>
      <c r="AP17" s="6">
        <v>35.454545454545453</v>
      </c>
      <c r="AQ17" s="1">
        <v>21.81818181818182</v>
      </c>
      <c r="AR17" s="82">
        <v>88</v>
      </c>
      <c r="AT17" s="1">
        <v>0.2479338842975207</v>
      </c>
    </row>
    <row r="18" spans="1:46" x14ac:dyDescent="0.25">
      <c r="A18" s="3" t="s">
        <v>12</v>
      </c>
      <c r="B18" s="4">
        <v>6347</v>
      </c>
      <c r="C18" s="20">
        <v>1</v>
      </c>
      <c r="D18" s="20">
        <v>0</v>
      </c>
      <c r="E18" s="4" t="s">
        <v>14</v>
      </c>
      <c r="F18" s="20">
        <v>1</v>
      </c>
      <c r="G18" s="1">
        <v>26.818181818181817</v>
      </c>
      <c r="H18" s="6">
        <v>28.18181818181818</v>
      </c>
      <c r="I18" s="6">
        <v>29.09090909090909</v>
      </c>
      <c r="J18" s="6">
        <v>29.09090909090909</v>
      </c>
      <c r="K18" s="6">
        <v>28.636363636363633</v>
      </c>
      <c r="L18" s="6">
        <v>29.545454545454543</v>
      </c>
      <c r="M18" s="6">
        <v>31.818181818181817</v>
      </c>
      <c r="N18" s="1">
        <v>5</v>
      </c>
      <c r="O18" s="82">
        <v>88</v>
      </c>
      <c r="Q18" s="1">
        <v>5.6818181818181816E-2</v>
      </c>
      <c r="S18" s="82" t="s">
        <v>12</v>
      </c>
      <c r="T18" s="20">
        <v>6347</v>
      </c>
      <c r="U18" s="20">
        <v>1</v>
      </c>
      <c r="V18" s="20">
        <v>0</v>
      </c>
      <c r="W18" s="20" t="s">
        <v>14</v>
      </c>
      <c r="X18" s="20">
        <v>1</v>
      </c>
      <c r="Y18" s="1">
        <v>0.10489510489510487</v>
      </c>
      <c r="Z18" s="1">
        <v>9.0909090909091009E-2</v>
      </c>
      <c r="AA18" s="1">
        <v>0</v>
      </c>
      <c r="AB18" s="1">
        <v>-2.6737967914438637E-2</v>
      </c>
      <c r="AC18" s="1">
        <v>5.3475935828877059E-2</v>
      </c>
      <c r="AD18" s="6">
        <v>0.13368983957219255</v>
      </c>
      <c r="AE18" s="1">
        <v>5.6818181818181816E-2</v>
      </c>
      <c r="AI18" s="82" t="s">
        <v>12</v>
      </c>
      <c r="AJ18" s="20">
        <v>6347</v>
      </c>
      <c r="AK18" s="20">
        <v>1</v>
      </c>
      <c r="AL18" s="20">
        <v>0</v>
      </c>
      <c r="AM18" s="20" t="s">
        <v>14</v>
      </c>
      <c r="AN18" s="20">
        <v>1</v>
      </c>
      <c r="AO18" s="1">
        <v>26.818181818181817</v>
      </c>
      <c r="AP18" s="6">
        <v>31.818181818181817</v>
      </c>
      <c r="AQ18" s="1">
        <v>5</v>
      </c>
      <c r="AR18" s="82">
        <v>88</v>
      </c>
      <c r="AT18" s="1">
        <v>5.6818181818181816E-2</v>
      </c>
    </row>
    <row r="19" spans="1:46" x14ac:dyDescent="0.25">
      <c r="A19" s="3" t="s">
        <v>12</v>
      </c>
      <c r="B19" s="20">
        <v>6348</v>
      </c>
      <c r="C19" s="20">
        <v>0</v>
      </c>
      <c r="D19" s="20">
        <v>0</v>
      </c>
      <c r="E19" s="20" t="s">
        <v>16</v>
      </c>
      <c r="F19" s="20">
        <v>1</v>
      </c>
      <c r="G19" s="1">
        <v>14.999999999999998</v>
      </c>
      <c r="H19" s="6">
        <v>17.727272727272727</v>
      </c>
      <c r="I19" s="6">
        <v>19.09090909090909</v>
      </c>
      <c r="J19" s="6">
        <v>16.818181818181817</v>
      </c>
      <c r="K19" s="6">
        <v>16.363636363636363</v>
      </c>
      <c r="L19" s="6" t="s">
        <v>17</v>
      </c>
      <c r="M19" s="6" t="s">
        <v>17</v>
      </c>
      <c r="N19" s="1" t="s">
        <v>17</v>
      </c>
      <c r="O19" s="82">
        <v>88</v>
      </c>
      <c r="Q19" s="1" t="s">
        <v>17</v>
      </c>
      <c r="S19" s="82" t="s">
        <v>12</v>
      </c>
      <c r="T19" s="20">
        <v>6348</v>
      </c>
      <c r="U19" s="20">
        <v>0</v>
      </c>
      <c r="V19" s="20">
        <v>0</v>
      </c>
      <c r="W19" s="20" t="s">
        <v>16</v>
      </c>
      <c r="X19" s="20">
        <v>1</v>
      </c>
      <c r="Y19" s="1">
        <v>0.20979020979020988</v>
      </c>
      <c r="Z19" s="1">
        <v>0.13636363636363633</v>
      </c>
      <c r="AA19" s="1">
        <v>-0.16233766233766239</v>
      </c>
      <c r="AB19" s="1">
        <v>-2.6737967914438426E-2</v>
      </c>
      <c r="AC19" s="1" t="s">
        <v>17</v>
      </c>
      <c r="AD19" s="6" t="s">
        <v>17</v>
      </c>
      <c r="AE19" s="1" t="s">
        <v>17</v>
      </c>
      <c r="AI19" s="82" t="s">
        <v>12</v>
      </c>
      <c r="AJ19" s="20">
        <v>6348</v>
      </c>
      <c r="AK19" s="20">
        <v>0</v>
      </c>
      <c r="AL19" s="20">
        <v>0</v>
      </c>
      <c r="AM19" s="20" t="s">
        <v>16</v>
      </c>
      <c r="AN19" s="20">
        <v>1</v>
      </c>
      <c r="AO19" s="1">
        <v>14.999999999999998</v>
      </c>
      <c r="AP19" s="6" t="s">
        <v>17</v>
      </c>
      <c r="AQ19" s="1" t="s">
        <v>17</v>
      </c>
      <c r="AR19" s="82">
        <v>88</v>
      </c>
      <c r="AT19" s="1" t="s">
        <v>17</v>
      </c>
    </row>
    <row r="20" spans="1:46" x14ac:dyDescent="0.25">
      <c r="A20" s="3" t="s">
        <v>12</v>
      </c>
      <c r="B20" s="20">
        <v>6349</v>
      </c>
      <c r="C20" s="20">
        <v>0</v>
      </c>
      <c r="D20" s="20">
        <v>0</v>
      </c>
      <c r="E20" s="20" t="s">
        <v>16</v>
      </c>
      <c r="F20" s="20">
        <v>1</v>
      </c>
      <c r="G20" s="1">
        <v>15.909090909090908</v>
      </c>
      <c r="H20" s="6">
        <v>18.18181818181818</v>
      </c>
      <c r="I20" s="6">
        <v>19.09090909090909</v>
      </c>
      <c r="J20" s="6">
        <v>19.09090909090909</v>
      </c>
      <c r="K20" s="6">
        <v>20.454545454545453</v>
      </c>
      <c r="L20" s="6">
        <v>18.636363636363633</v>
      </c>
      <c r="M20" s="6">
        <v>20</v>
      </c>
      <c r="N20" s="1">
        <v>4.0909090909090917</v>
      </c>
      <c r="O20" s="82">
        <v>88</v>
      </c>
      <c r="Q20" s="1">
        <v>4.6487603305785136E-2</v>
      </c>
      <c r="S20" s="82" t="s">
        <v>12</v>
      </c>
      <c r="T20" s="20">
        <v>6349</v>
      </c>
      <c r="U20" s="20">
        <v>0</v>
      </c>
      <c r="V20" s="20">
        <v>0</v>
      </c>
      <c r="W20" s="20" t="s">
        <v>16</v>
      </c>
      <c r="X20" s="20">
        <v>1</v>
      </c>
      <c r="Y20" s="1">
        <v>0.17482517482517473</v>
      </c>
      <c r="Z20" s="1">
        <v>9.0909090909091009E-2</v>
      </c>
      <c r="AA20" s="1">
        <v>0</v>
      </c>
      <c r="AB20" s="1">
        <v>8.0213903743315496E-2</v>
      </c>
      <c r="AC20" s="1">
        <v>-0.10695187165775412</v>
      </c>
      <c r="AD20" s="6">
        <v>8.0213903743315704E-2</v>
      </c>
      <c r="AE20" s="1">
        <v>4.6487603305785136E-2</v>
      </c>
      <c r="AI20" s="82" t="s">
        <v>12</v>
      </c>
      <c r="AJ20" s="20">
        <v>6349</v>
      </c>
      <c r="AK20" s="20">
        <v>0</v>
      </c>
      <c r="AL20" s="20">
        <v>0</v>
      </c>
      <c r="AM20" s="20" t="s">
        <v>16</v>
      </c>
      <c r="AN20" s="20">
        <v>1</v>
      </c>
      <c r="AO20" s="1">
        <v>15.909090909090908</v>
      </c>
      <c r="AP20" s="6">
        <v>20</v>
      </c>
      <c r="AQ20" s="1">
        <v>4.0909090909090917</v>
      </c>
      <c r="AR20" s="82">
        <v>88</v>
      </c>
      <c r="AT20" s="1">
        <v>4.6487603305785136E-2</v>
      </c>
    </row>
    <row r="21" spans="1:46" x14ac:dyDescent="0.25">
      <c r="A21" s="3" t="s">
        <v>12</v>
      </c>
      <c r="B21" s="20">
        <v>6350</v>
      </c>
      <c r="C21" s="20">
        <v>1</v>
      </c>
      <c r="D21" s="20">
        <v>0</v>
      </c>
      <c r="E21" s="20" t="s">
        <v>14</v>
      </c>
      <c r="F21" s="20">
        <v>1</v>
      </c>
      <c r="G21" s="1">
        <v>18.636363636363633</v>
      </c>
      <c r="H21" s="6">
        <v>20.909090909090907</v>
      </c>
      <c r="I21" s="6">
        <v>22.27272727272727</v>
      </c>
      <c r="J21" s="6">
        <v>21.818181818181817</v>
      </c>
      <c r="K21" s="6">
        <v>20.909090909090907</v>
      </c>
      <c r="L21" s="6">
        <v>23.18181818181818</v>
      </c>
      <c r="M21" s="6">
        <v>21.363636363636363</v>
      </c>
      <c r="N21" s="1">
        <v>2.7272727272727302</v>
      </c>
      <c r="O21" s="82">
        <v>88</v>
      </c>
      <c r="Q21" s="1">
        <v>3.0991735537190115E-2</v>
      </c>
      <c r="S21" s="82" t="s">
        <v>12</v>
      </c>
      <c r="T21" s="20">
        <v>6350</v>
      </c>
      <c r="U21" s="20">
        <v>1</v>
      </c>
      <c r="V21" s="20">
        <v>0</v>
      </c>
      <c r="W21" s="20" t="s">
        <v>14</v>
      </c>
      <c r="X21" s="20">
        <v>1</v>
      </c>
      <c r="Y21" s="1">
        <v>0.17482517482517487</v>
      </c>
      <c r="Z21" s="1">
        <v>0.13636363636363633</v>
      </c>
      <c r="AA21" s="1">
        <v>-3.2467532467532374E-2</v>
      </c>
      <c r="AB21" s="1">
        <v>-5.3475935828877059E-2</v>
      </c>
      <c r="AC21" s="1">
        <v>0.13368983957219255</v>
      </c>
      <c r="AD21" s="6">
        <v>-0.10695187165775391</v>
      </c>
      <c r="AE21" s="1">
        <v>3.0991735537190115E-2</v>
      </c>
      <c r="AI21" s="82" t="s">
        <v>12</v>
      </c>
      <c r="AJ21" s="20">
        <v>6350</v>
      </c>
      <c r="AK21" s="20">
        <v>1</v>
      </c>
      <c r="AL21" s="20">
        <v>0</v>
      </c>
      <c r="AM21" s="20" t="s">
        <v>14</v>
      </c>
      <c r="AN21" s="20">
        <v>1</v>
      </c>
      <c r="AO21" s="1">
        <v>18.636363636363633</v>
      </c>
      <c r="AP21" s="6">
        <v>21.363636363636363</v>
      </c>
      <c r="AQ21" s="1">
        <v>2.7272727272727302</v>
      </c>
      <c r="AR21" s="82">
        <v>88</v>
      </c>
      <c r="AT21" s="1">
        <v>3.0991735537190115E-2</v>
      </c>
    </row>
    <row r="22" spans="1:46" x14ac:dyDescent="0.25">
      <c r="A22" s="3" t="s">
        <v>12</v>
      </c>
      <c r="B22" s="20">
        <v>6351</v>
      </c>
      <c r="C22" s="20">
        <v>1</v>
      </c>
      <c r="D22" s="20">
        <v>0</v>
      </c>
      <c r="E22" s="20" t="s">
        <v>14</v>
      </c>
      <c r="F22" s="20">
        <v>1</v>
      </c>
      <c r="G22" s="1">
        <v>20</v>
      </c>
      <c r="H22" s="6">
        <v>20.909090909090907</v>
      </c>
      <c r="I22" s="6">
        <v>22.727272727272727</v>
      </c>
      <c r="J22" s="6">
        <v>22.727272727272727</v>
      </c>
      <c r="K22" s="6">
        <v>22.27272727272727</v>
      </c>
      <c r="L22" s="6">
        <v>24.999999999999996</v>
      </c>
      <c r="M22" s="6">
        <v>25.909090909090907</v>
      </c>
      <c r="N22" s="1">
        <v>5.9090909090909065</v>
      </c>
      <c r="O22" s="82">
        <v>88</v>
      </c>
      <c r="Q22" s="1">
        <v>6.7148760330578483E-2</v>
      </c>
      <c r="S22" s="82" t="s">
        <v>12</v>
      </c>
      <c r="T22" s="20">
        <v>6351</v>
      </c>
      <c r="U22" s="20">
        <v>1</v>
      </c>
      <c r="V22" s="20">
        <v>0</v>
      </c>
      <c r="W22" s="20" t="s">
        <v>14</v>
      </c>
      <c r="X22" s="20">
        <v>1</v>
      </c>
      <c r="Y22" s="1">
        <v>6.9930069930069727E-2</v>
      </c>
      <c r="Z22" s="1">
        <v>0.18181818181818202</v>
      </c>
      <c r="AA22" s="1">
        <v>0</v>
      </c>
      <c r="AB22" s="1">
        <v>-2.6737967914438637E-2</v>
      </c>
      <c r="AC22" s="1">
        <v>0.16042780748663099</v>
      </c>
      <c r="AD22" s="6">
        <v>5.3475935828877059E-2</v>
      </c>
      <c r="AE22" s="1">
        <v>6.7148760330578483E-2</v>
      </c>
      <c r="AI22" s="82" t="s">
        <v>12</v>
      </c>
      <c r="AJ22" s="20">
        <v>6351</v>
      </c>
      <c r="AK22" s="20">
        <v>1</v>
      </c>
      <c r="AL22" s="20">
        <v>0</v>
      </c>
      <c r="AM22" s="20" t="s">
        <v>14</v>
      </c>
      <c r="AN22" s="20">
        <v>1</v>
      </c>
      <c r="AO22" s="1">
        <v>20</v>
      </c>
      <c r="AP22" s="6">
        <v>25.909090909090907</v>
      </c>
      <c r="AQ22" s="1">
        <v>5.9090909090909065</v>
      </c>
      <c r="AR22" s="82">
        <v>88</v>
      </c>
      <c r="AT22" s="1">
        <v>6.7148760330578483E-2</v>
      </c>
    </row>
    <row r="23" spans="1:46" x14ac:dyDescent="0.25">
      <c r="A23" s="3" t="s">
        <v>12</v>
      </c>
      <c r="B23" s="20">
        <v>6352</v>
      </c>
      <c r="C23" s="20">
        <v>1</v>
      </c>
      <c r="D23" s="20">
        <v>1</v>
      </c>
      <c r="E23" s="20" t="s">
        <v>15</v>
      </c>
      <c r="F23" s="20">
        <v>1</v>
      </c>
      <c r="G23" s="1">
        <v>18.636363636363633</v>
      </c>
      <c r="H23" s="6">
        <v>22.727272727272727</v>
      </c>
      <c r="I23" s="6">
        <v>24.545454545454543</v>
      </c>
      <c r="J23" s="6">
        <v>25.909090909090907</v>
      </c>
      <c r="K23" s="6">
        <v>32.272727272727273</v>
      </c>
      <c r="L23" s="6">
        <v>33.636363636363633</v>
      </c>
      <c r="M23" s="6">
        <v>35.454545454545453</v>
      </c>
      <c r="N23" s="1">
        <v>16.81818181818182</v>
      </c>
      <c r="O23" s="82">
        <v>88</v>
      </c>
      <c r="Q23" s="1">
        <v>0.19111570247933887</v>
      </c>
      <c r="S23" s="82" t="s">
        <v>12</v>
      </c>
      <c r="T23" s="20">
        <v>6352</v>
      </c>
      <c r="U23" s="20">
        <v>1</v>
      </c>
      <c r="V23" s="20">
        <v>1</v>
      </c>
      <c r="W23" s="20" t="s">
        <v>15</v>
      </c>
      <c r="X23" s="20">
        <v>1</v>
      </c>
      <c r="Y23" s="1">
        <v>0.31468531468531491</v>
      </c>
      <c r="Z23" s="1">
        <v>0.18181818181818166</v>
      </c>
      <c r="AA23" s="1">
        <v>9.740259740259738E-2</v>
      </c>
      <c r="AB23" s="1">
        <v>0.3743315508021392</v>
      </c>
      <c r="AC23" s="1">
        <v>8.0213903743315274E-2</v>
      </c>
      <c r="AD23" s="6">
        <v>0.10695187165775412</v>
      </c>
      <c r="AE23" s="1">
        <v>0.19111570247933887</v>
      </c>
      <c r="AI23" s="82" t="s">
        <v>12</v>
      </c>
      <c r="AJ23" s="20">
        <v>6352</v>
      </c>
      <c r="AK23" s="20">
        <v>1</v>
      </c>
      <c r="AL23" s="20">
        <v>1</v>
      </c>
      <c r="AM23" s="20" t="s">
        <v>15</v>
      </c>
      <c r="AN23" s="20">
        <v>1</v>
      </c>
      <c r="AO23" s="1">
        <v>18.636363636363633</v>
      </c>
      <c r="AP23" s="6">
        <v>35.454545454545453</v>
      </c>
      <c r="AQ23" s="1">
        <v>16.81818181818182</v>
      </c>
      <c r="AR23" s="82">
        <v>88</v>
      </c>
      <c r="AT23" s="1">
        <v>0.19111570247933887</v>
      </c>
    </row>
    <row r="24" spans="1:46" x14ac:dyDescent="0.25">
      <c r="A24" s="3" t="s">
        <v>12</v>
      </c>
      <c r="B24" s="20">
        <v>6353</v>
      </c>
      <c r="C24" s="20">
        <v>1</v>
      </c>
      <c r="D24" s="20">
        <v>1</v>
      </c>
      <c r="E24" s="20" t="s">
        <v>15</v>
      </c>
      <c r="F24" s="20">
        <v>1</v>
      </c>
      <c r="G24" s="1">
        <v>18.636363636363633</v>
      </c>
      <c r="H24" s="6">
        <v>21.818181818181817</v>
      </c>
      <c r="I24" s="6">
        <v>24.09090909090909</v>
      </c>
      <c r="J24" s="6">
        <v>25.454545454545453</v>
      </c>
      <c r="K24" s="6">
        <v>31.36363636363636</v>
      </c>
      <c r="L24" s="6">
        <v>35.909090909090907</v>
      </c>
      <c r="M24" s="6">
        <v>39.54545454545454</v>
      </c>
      <c r="N24" s="1">
        <v>20.909090909090907</v>
      </c>
      <c r="O24" s="82">
        <v>88</v>
      </c>
      <c r="Q24" s="1">
        <v>0.23760330578512392</v>
      </c>
      <c r="S24" s="82" t="s">
        <v>12</v>
      </c>
      <c r="T24" s="20">
        <v>6353</v>
      </c>
      <c r="U24" s="20">
        <v>1</v>
      </c>
      <c r="V24" s="20">
        <v>1</v>
      </c>
      <c r="W24" s="20" t="s">
        <v>15</v>
      </c>
      <c r="X24" s="20">
        <v>1</v>
      </c>
      <c r="Y24" s="1">
        <v>0.24475524475524488</v>
      </c>
      <c r="Z24" s="1">
        <v>0.22727272727272735</v>
      </c>
      <c r="AA24" s="1">
        <v>9.740259740259738E-2</v>
      </c>
      <c r="AB24" s="1">
        <v>0.34759358288770037</v>
      </c>
      <c r="AC24" s="1">
        <v>0.2673796791443851</v>
      </c>
      <c r="AD24" s="6">
        <v>0.21390374331550782</v>
      </c>
      <c r="AE24" s="1">
        <v>0.23760330578512392</v>
      </c>
      <c r="AI24" s="82" t="s">
        <v>12</v>
      </c>
      <c r="AJ24" s="20">
        <v>6353</v>
      </c>
      <c r="AK24" s="20">
        <v>1</v>
      </c>
      <c r="AL24" s="20">
        <v>1</v>
      </c>
      <c r="AM24" s="20" t="s">
        <v>15</v>
      </c>
      <c r="AN24" s="20">
        <v>1</v>
      </c>
      <c r="AO24" s="1">
        <v>18.636363636363633</v>
      </c>
      <c r="AP24" s="6">
        <v>39.54545454545454</v>
      </c>
      <c r="AQ24" s="1">
        <v>20.909090909090907</v>
      </c>
      <c r="AR24" s="82">
        <v>88</v>
      </c>
      <c r="AT24" s="1">
        <v>0.23760330578512392</v>
      </c>
    </row>
    <row r="25" spans="1:46" x14ac:dyDescent="0.25">
      <c r="A25" s="3" t="s">
        <v>12</v>
      </c>
      <c r="B25" s="20">
        <v>6354</v>
      </c>
      <c r="C25" s="20">
        <v>1</v>
      </c>
      <c r="D25" s="20">
        <v>1</v>
      </c>
      <c r="E25" s="20" t="s">
        <v>15</v>
      </c>
      <c r="F25" s="20">
        <v>1</v>
      </c>
      <c r="G25" s="1" t="s">
        <v>17</v>
      </c>
      <c r="H25" s="6" t="s">
        <v>17</v>
      </c>
      <c r="I25" s="6" t="s">
        <v>17</v>
      </c>
      <c r="J25" s="6" t="s">
        <v>17</v>
      </c>
      <c r="K25" s="6" t="s">
        <v>17</v>
      </c>
      <c r="L25" s="6" t="s">
        <v>17</v>
      </c>
      <c r="M25" s="6" t="s">
        <v>17</v>
      </c>
      <c r="N25" s="1" t="s">
        <v>17</v>
      </c>
      <c r="O25" s="82">
        <v>88</v>
      </c>
      <c r="Q25" s="1" t="s">
        <v>17</v>
      </c>
      <c r="S25" s="82" t="s">
        <v>12</v>
      </c>
      <c r="T25" s="20">
        <v>6354</v>
      </c>
      <c r="U25" s="20">
        <v>1</v>
      </c>
      <c r="V25" s="20">
        <v>1</v>
      </c>
      <c r="W25" s="20" t="s">
        <v>15</v>
      </c>
      <c r="X25" s="20">
        <v>1</v>
      </c>
      <c r="Y25" s="1" t="s">
        <v>17</v>
      </c>
      <c r="Z25" s="1" t="s">
        <v>17</v>
      </c>
      <c r="AA25" s="1" t="s">
        <v>17</v>
      </c>
      <c r="AB25" s="1" t="s">
        <v>17</v>
      </c>
      <c r="AC25" s="1" t="s">
        <v>17</v>
      </c>
      <c r="AD25" s="6" t="s">
        <v>17</v>
      </c>
      <c r="AE25" s="1" t="s">
        <v>17</v>
      </c>
      <c r="AI25" s="82" t="s">
        <v>12</v>
      </c>
      <c r="AJ25" s="20">
        <v>6354</v>
      </c>
      <c r="AK25" s="20">
        <v>1</v>
      </c>
      <c r="AL25" s="20">
        <v>1</v>
      </c>
      <c r="AM25" s="20" t="s">
        <v>15</v>
      </c>
      <c r="AN25" s="20">
        <v>1</v>
      </c>
      <c r="AO25" s="1" t="s">
        <v>17</v>
      </c>
      <c r="AP25" s="6" t="s">
        <v>17</v>
      </c>
      <c r="AQ25" s="1" t="s">
        <v>17</v>
      </c>
      <c r="AR25" s="82">
        <v>88</v>
      </c>
      <c r="AT25" s="1" t="s">
        <v>17</v>
      </c>
    </row>
    <row r="26" spans="1:46" x14ac:dyDescent="0.25">
      <c r="A26" s="3" t="s">
        <v>12</v>
      </c>
      <c r="B26" s="20">
        <v>6355</v>
      </c>
      <c r="C26" s="20">
        <v>1</v>
      </c>
      <c r="D26" s="20">
        <v>1</v>
      </c>
      <c r="E26" s="20" t="s">
        <v>15</v>
      </c>
      <c r="F26" s="20">
        <v>1</v>
      </c>
      <c r="G26" s="1">
        <v>21.363636363636363</v>
      </c>
      <c r="H26" s="6">
        <v>23.636363636363633</v>
      </c>
      <c r="I26" s="6">
        <v>27.27272727272727</v>
      </c>
      <c r="J26" s="6">
        <v>29.999999999999996</v>
      </c>
      <c r="K26" s="6">
        <v>36.36363636363636</v>
      </c>
      <c r="L26" s="6">
        <v>38.636363636363633</v>
      </c>
      <c r="M26" s="6">
        <v>46.36363636363636</v>
      </c>
      <c r="N26" s="1">
        <v>24.999999999999996</v>
      </c>
      <c r="O26" s="82">
        <v>88</v>
      </c>
      <c r="Q26" s="1">
        <v>0.28409090909090906</v>
      </c>
      <c r="S26" s="82" t="s">
        <v>12</v>
      </c>
      <c r="T26" s="20">
        <v>6355</v>
      </c>
      <c r="U26" s="20">
        <v>1</v>
      </c>
      <c r="V26" s="20">
        <v>1</v>
      </c>
      <c r="W26" s="20" t="s">
        <v>15</v>
      </c>
      <c r="X26" s="20">
        <v>1</v>
      </c>
      <c r="Y26" s="1">
        <v>0.1748251748251746</v>
      </c>
      <c r="Z26" s="1">
        <v>0.36363636363636365</v>
      </c>
      <c r="AA26" s="1">
        <v>0.19480519480519476</v>
      </c>
      <c r="AB26" s="1">
        <v>0.37433155080213903</v>
      </c>
      <c r="AC26" s="1">
        <v>0.13368983957219255</v>
      </c>
      <c r="AD26" s="6">
        <v>0.45454545454545453</v>
      </c>
      <c r="AE26" s="1">
        <v>0.28409090909090906</v>
      </c>
      <c r="AI26" s="82" t="s">
        <v>12</v>
      </c>
      <c r="AJ26" s="20">
        <v>6355</v>
      </c>
      <c r="AK26" s="20">
        <v>1</v>
      </c>
      <c r="AL26" s="20">
        <v>1</v>
      </c>
      <c r="AM26" s="20" t="s">
        <v>15</v>
      </c>
      <c r="AN26" s="20">
        <v>1</v>
      </c>
      <c r="AO26" s="1">
        <v>21.363636363636363</v>
      </c>
      <c r="AP26" s="6">
        <v>46.36363636363636</v>
      </c>
      <c r="AQ26" s="1">
        <v>24.999999999999996</v>
      </c>
      <c r="AR26" s="82">
        <v>88</v>
      </c>
      <c r="AT26" s="1">
        <v>0.28409090909090906</v>
      </c>
    </row>
    <row r="27" spans="1:46" x14ac:dyDescent="0.25">
      <c r="A27" s="3" t="s">
        <v>12</v>
      </c>
      <c r="B27" s="20">
        <v>6356</v>
      </c>
      <c r="C27" s="20">
        <v>1</v>
      </c>
      <c r="D27" s="20">
        <v>0</v>
      </c>
      <c r="E27" s="20" t="s">
        <v>14</v>
      </c>
      <c r="F27" s="20">
        <v>1</v>
      </c>
      <c r="G27" s="1">
        <v>18.636363636363633</v>
      </c>
      <c r="H27" s="6">
        <v>16.818181818181817</v>
      </c>
      <c r="I27" s="6">
        <v>17.727272727272727</v>
      </c>
      <c r="J27" s="6">
        <v>18.18181818181818</v>
      </c>
      <c r="K27" s="6">
        <v>18.636363636363633</v>
      </c>
      <c r="L27" s="6">
        <v>19.545454545454543</v>
      </c>
      <c r="M27" s="6">
        <v>20.454545454545453</v>
      </c>
      <c r="N27" s="1">
        <v>1.8181818181818201</v>
      </c>
      <c r="O27" s="82">
        <v>88</v>
      </c>
      <c r="Q27" s="1">
        <v>2.066115702479341E-2</v>
      </c>
      <c r="S27" s="82" t="s">
        <v>12</v>
      </c>
      <c r="T27" s="20">
        <v>6356</v>
      </c>
      <c r="U27" s="20">
        <v>1</v>
      </c>
      <c r="V27" s="20">
        <v>0</v>
      </c>
      <c r="W27" s="20" t="s">
        <v>14</v>
      </c>
      <c r="X27" s="20">
        <v>1</v>
      </c>
      <c r="Y27" s="1">
        <v>-0.13986013986013973</v>
      </c>
      <c r="Z27" s="1">
        <v>9.0909090909091009E-2</v>
      </c>
      <c r="AA27" s="1">
        <v>3.2467532467532374E-2</v>
      </c>
      <c r="AB27" s="1">
        <v>2.6737967914438426E-2</v>
      </c>
      <c r="AC27" s="1">
        <v>5.3475935828877059E-2</v>
      </c>
      <c r="AD27" s="6">
        <v>5.3475935828877059E-2</v>
      </c>
      <c r="AE27" s="1">
        <v>2.066115702479341E-2</v>
      </c>
      <c r="AI27" s="82" t="s">
        <v>12</v>
      </c>
      <c r="AJ27" s="20">
        <v>6356</v>
      </c>
      <c r="AK27" s="20">
        <v>1</v>
      </c>
      <c r="AL27" s="20">
        <v>0</v>
      </c>
      <c r="AM27" s="20" t="s">
        <v>14</v>
      </c>
      <c r="AN27" s="20">
        <v>1</v>
      </c>
      <c r="AO27" s="1">
        <v>18.636363636363633</v>
      </c>
      <c r="AP27" s="6">
        <v>20.454545454545453</v>
      </c>
      <c r="AQ27" s="1">
        <v>1.8181818181818201</v>
      </c>
      <c r="AR27" s="82">
        <v>88</v>
      </c>
      <c r="AT27" s="1">
        <v>2.066115702479341E-2</v>
      </c>
    </row>
    <row r="28" spans="1:46" x14ac:dyDescent="0.25">
      <c r="A28" s="3" t="s">
        <v>12</v>
      </c>
      <c r="B28" s="20">
        <v>6357</v>
      </c>
      <c r="C28" s="20">
        <v>1</v>
      </c>
      <c r="D28" s="20">
        <v>0</v>
      </c>
      <c r="E28" s="20" t="s">
        <v>14</v>
      </c>
      <c r="F28" s="20">
        <v>1</v>
      </c>
      <c r="G28" s="1">
        <v>22.727272727272727</v>
      </c>
      <c r="H28" s="6">
        <v>24.09090909090909</v>
      </c>
      <c r="I28" s="6">
        <v>25.454545454545453</v>
      </c>
      <c r="J28" s="6">
        <v>24.999999999999996</v>
      </c>
      <c r="K28" s="6">
        <v>25.454545454545453</v>
      </c>
      <c r="L28" s="6">
        <v>28.636363636363633</v>
      </c>
      <c r="M28" s="6">
        <v>29.09090909090909</v>
      </c>
      <c r="N28" s="1">
        <v>6.3636363636363633</v>
      </c>
      <c r="O28" s="82">
        <v>88</v>
      </c>
      <c r="Q28" s="1">
        <v>7.2314049586776855E-2</v>
      </c>
      <c r="S28" s="82" t="s">
        <v>12</v>
      </c>
      <c r="T28" s="20">
        <v>6357</v>
      </c>
      <c r="U28" s="20">
        <v>1</v>
      </c>
      <c r="V28" s="20">
        <v>0</v>
      </c>
      <c r="W28" s="20" t="s">
        <v>14</v>
      </c>
      <c r="X28" s="20">
        <v>1</v>
      </c>
      <c r="Y28" s="1">
        <v>0.10489510489510487</v>
      </c>
      <c r="Z28" s="1">
        <v>0.13636363636363633</v>
      </c>
      <c r="AA28" s="1">
        <v>-3.2467532467532631E-2</v>
      </c>
      <c r="AB28" s="1">
        <v>2.6737967914438637E-2</v>
      </c>
      <c r="AC28" s="1">
        <v>0.18716577540106941</v>
      </c>
      <c r="AD28" s="6">
        <v>2.6737967914438637E-2</v>
      </c>
      <c r="AE28" s="1">
        <v>7.2314049586776855E-2</v>
      </c>
      <c r="AI28" s="82" t="s">
        <v>12</v>
      </c>
      <c r="AJ28" s="20">
        <v>6357</v>
      </c>
      <c r="AK28" s="20">
        <v>1</v>
      </c>
      <c r="AL28" s="20">
        <v>0</v>
      </c>
      <c r="AM28" s="20" t="s">
        <v>14</v>
      </c>
      <c r="AN28" s="20">
        <v>1</v>
      </c>
      <c r="AO28" s="1">
        <v>22.727272727272727</v>
      </c>
      <c r="AP28" s="6">
        <v>29.09090909090909</v>
      </c>
      <c r="AQ28" s="1">
        <v>6.3636363636363633</v>
      </c>
      <c r="AR28" s="82">
        <v>88</v>
      </c>
      <c r="AT28" s="1">
        <v>7.2314049586776855E-2</v>
      </c>
    </row>
    <row r="29" spans="1:46" x14ac:dyDescent="0.25">
      <c r="A29" s="3" t="s">
        <v>12</v>
      </c>
      <c r="B29" s="20">
        <v>6358</v>
      </c>
      <c r="C29" s="20">
        <v>0</v>
      </c>
      <c r="D29" s="20">
        <v>1</v>
      </c>
      <c r="E29" s="20" t="s">
        <v>13</v>
      </c>
      <c r="F29" s="20">
        <v>1</v>
      </c>
      <c r="G29" s="1">
        <v>20.909090909090907</v>
      </c>
      <c r="H29" s="6">
        <v>22.727272727272727</v>
      </c>
      <c r="I29" s="6">
        <v>25.909090909090907</v>
      </c>
      <c r="J29" s="6">
        <v>27.27272727272727</v>
      </c>
      <c r="K29" s="6">
        <v>32.727272727272727</v>
      </c>
      <c r="L29" s="6">
        <v>38.18181818181818</v>
      </c>
      <c r="M29" s="6">
        <v>42.727272727272727</v>
      </c>
      <c r="N29" s="1">
        <v>21.81818181818182</v>
      </c>
      <c r="O29" s="82">
        <v>88</v>
      </c>
      <c r="Q29" s="1">
        <v>0.2479338842975207</v>
      </c>
      <c r="S29" s="82" t="s">
        <v>12</v>
      </c>
      <c r="T29" s="20">
        <v>6358</v>
      </c>
      <c r="U29" s="20">
        <v>0</v>
      </c>
      <c r="V29" s="20">
        <v>1</v>
      </c>
      <c r="W29" s="20" t="s">
        <v>13</v>
      </c>
      <c r="X29" s="20">
        <v>1</v>
      </c>
      <c r="Y29" s="1">
        <v>0.13986013986014001</v>
      </c>
      <c r="Z29" s="1">
        <v>0.31818181818181801</v>
      </c>
      <c r="AA29" s="1">
        <v>9.740259740259738E-2</v>
      </c>
      <c r="AB29" s="1">
        <v>0.32085561497326215</v>
      </c>
      <c r="AC29" s="1">
        <v>0.32085561497326198</v>
      </c>
      <c r="AD29" s="6">
        <v>0.2673796791443851</v>
      </c>
      <c r="AE29" s="1">
        <v>0.2479338842975207</v>
      </c>
      <c r="AI29" s="82" t="s">
        <v>12</v>
      </c>
      <c r="AJ29" s="20">
        <v>6358</v>
      </c>
      <c r="AK29" s="20">
        <v>0</v>
      </c>
      <c r="AL29" s="20">
        <v>1</v>
      </c>
      <c r="AM29" s="20" t="s">
        <v>13</v>
      </c>
      <c r="AN29" s="20">
        <v>1</v>
      </c>
      <c r="AO29" s="1">
        <v>20.909090909090907</v>
      </c>
      <c r="AP29" s="6">
        <v>42.727272727272727</v>
      </c>
      <c r="AQ29" s="1">
        <v>21.81818181818182</v>
      </c>
      <c r="AR29" s="82">
        <v>88</v>
      </c>
      <c r="AT29" s="1">
        <v>0.2479338842975207</v>
      </c>
    </row>
    <row r="30" spans="1:46" x14ac:dyDescent="0.25">
      <c r="A30" s="3" t="s">
        <v>12</v>
      </c>
      <c r="B30" s="20">
        <v>6360</v>
      </c>
      <c r="C30" s="20">
        <v>1</v>
      </c>
      <c r="D30" s="20">
        <v>0</v>
      </c>
      <c r="E30" s="20" t="s">
        <v>14</v>
      </c>
      <c r="F30" s="20">
        <v>1</v>
      </c>
      <c r="G30" s="1">
        <v>15.454545454545453</v>
      </c>
      <c r="H30" s="6">
        <v>17.27272727272727</v>
      </c>
      <c r="I30" s="6">
        <v>17.727272727272727</v>
      </c>
      <c r="J30" s="6">
        <v>18.18181818181818</v>
      </c>
      <c r="K30" s="6">
        <v>18.18181818181818</v>
      </c>
      <c r="L30" s="6">
        <v>20.454545454545453</v>
      </c>
      <c r="M30" s="6">
        <v>19.545454545454543</v>
      </c>
      <c r="N30" s="1">
        <v>4.0909090909090899</v>
      </c>
      <c r="O30" s="82">
        <v>88</v>
      </c>
      <c r="Q30" s="1">
        <v>4.6487603305785115E-2</v>
      </c>
      <c r="S30" s="82" t="s">
        <v>12</v>
      </c>
      <c r="T30" s="20">
        <v>6360</v>
      </c>
      <c r="U30" s="20">
        <v>1</v>
      </c>
      <c r="V30" s="20">
        <v>0</v>
      </c>
      <c r="W30" s="20" t="s">
        <v>14</v>
      </c>
      <c r="X30" s="20">
        <v>1</v>
      </c>
      <c r="Y30" s="1">
        <v>0.13986013986013973</v>
      </c>
      <c r="Z30" s="1">
        <v>4.5454545454545678E-2</v>
      </c>
      <c r="AA30" s="1">
        <v>3.2467532467532374E-2</v>
      </c>
      <c r="AB30" s="1">
        <v>0</v>
      </c>
      <c r="AC30" s="1">
        <v>0.13368983957219255</v>
      </c>
      <c r="AD30" s="6">
        <v>-5.3475935828877059E-2</v>
      </c>
      <c r="AE30" s="1">
        <v>4.6487603305785115E-2</v>
      </c>
      <c r="AI30" s="82" t="s">
        <v>12</v>
      </c>
      <c r="AJ30" s="20">
        <v>6360</v>
      </c>
      <c r="AK30" s="20">
        <v>1</v>
      </c>
      <c r="AL30" s="20">
        <v>0</v>
      </c>
      <c r="AM30" s="20" t="s">
        <v>14</v>
      </c>
      <c r="AN30" s="20">
        <v>1</v>
      </c>
      <c r="AO30" s="1">
        <v>15.454545454545453</v>
      </c>
      <c r="AP30" s="6">
        <v>19.545454545454543</v>
      </c>
      <c r="AQ30" s="1">
        <v>4.0909090909090899</v>
      </c>
      <c r="AR30" s="82">
        <v>88</v>
      </c>
      <c r="AT30" s="1">
        <v>4.6487603305785115E-2</v>
      </c>
    </row>
    <row r="31" spans="1:46" x14ac:dyDescent="0.25">
      <c r="A31" s="3" t="s">
        <v>12</v>
      </c>
      <c r="B31" s="20">
        <v>6361</v>
      </c>
      <c r="C31" s="20">
        <v>1</v>
      </c>
      <c r="D31" s="20">
        <v>0</v>
      </c>
      <c r="E31" s="20" t="s">
        <v>14</v>
      </c>
      <c r="F31" s="20">
        <v>1</v>
      </c>
      <c r="G31" s="1">
        <v>17.27272727272727</v>
      </c>
      <c r="H31" s="6">
        <v>20.454545454545453</v>
      </c>
      <c r="I31" s="6">
        <v>22.27272727272727</v>
      </c>
      <c r="J31" s="6">
        <v>22.727272727272727</v>
      </c>
      <c r="K31" s="6">
        <v>23.18181818181818</v>
      </c>
      <c r="L31" s="6">
        <v>24.999999999999996</v>
      </c>
      <c r="M31" s="6">
        <v>25.909090909090907</v>
      </c>
      <c r="N31" s="1">
        <v>8.6363636363636367</v>
      </c>
      <c r="O31" s="82">
        <v>88</v>
      </c>
      <c r="Q31" s="1">
        <v>9.8140495867768601E-2</v>
      </c>
      <c r="S31" s="82" t="s">
        <v>12</v>
      </c>
      <c r="T31" s="20">
        <v>6361</v>
      </c>
      <c r="U31" s="20">
        <v>1</v>
      </c>
      <c r="V31" s="20">
        <v>0</v>
      </c>
      <c r="W31" s="20" t="s">
        <v>14</v>
      </c>
      <c r="X31" s="20">
        <v>1</v>
      </c>
      <c r="Y31" s="1">
        <v>0.24475524475524488</v>
      </c>
      <c r="Z31" s="1">
        <v>0.18181818181818166</v>
      </c>
      <c r="AA31" s="1">
        <v>3.2467532467532631E-2</v>
      </c>
      <c r="AB31" s="1">
        <v>2.6737967914438426E-2</v>
      </c>
      <c r="AC31" s="1">
        <v>0.10695187165775391</v>
      </c>
      <c r="AD31" s="6">
        <v>5.3475935828877059E-2</v>
      </c>
      <c r="AE31" s="1">
        <v>9.8140495867768601E-2</v>
      </c>
      <c r="AI31" s="82" t="s">
        <v>12</v>
      </c>
      <c r="AJ31" s="20">
        <v>6361</v>
      </c>
      <c r="AK31" s="20">
        <v>1</v>
      </c>
      <c r="AL31" s="20">
        <v>0</v>
      </c>
      <c r="AM31" s="20" t="s">
        <v>14</v>
      </c>
      <c r="AN31" s="20">
        <v>1</v>
      </c>
      <c r="AO31" s="1">
        <v>17.27272727272727</v>
      </c>
      <c r="AP31" s="6">
        <v>25.909090909090907</v>
      </c>
      <c r="AQ31" s="1">
        <v>8.6363636363636367</v>
      </c>
      <c r="AR31" s="82">
        <v>88</v>
      </c>
      <c r="AT31" s="1">
        <v>9.8140495867768601E-2</v>
      </c>
    </row>
    <row r="32" spans="1:46" x14ac:dyDescent="0.25">
      <c r="A32" s="3" t="s">
        <v>12</v>
      </c>
      <c r="B32" s="20">
        <v>6362</v>
      </c>
      <c r="C32" s="20">
        <v>0</v>
      </c>
      <c r="D32" s="20">
        <v>0</v>
      </c>
      <c r="E32" s="20" t="s">
        <v>16</v>
      </c>
      <c r="F32" s="20">
        <v>1</v>
      </c>
      <c r="G32" s="1">
        <v>15.909090909090908</v>
      </c>
      <c r="H32" s="6">
        <v>17.727272727272727</v>
      </c>
      <c r="I32" s="6">
        <v>19.09090909090909</v>
      </c>
      <c r="J32" s="6">
        <v>18.636363636363633</v>
      </c>
      <c r="K32" s="6">
        <v>20</v>
      </c>
      <c r="L32" s="6">
        <v>19.09090909090909</v>
      </c>
      <c r="M32" s="6">
        <v>18.636363636363633</v>
      </c>
      <c r="N32" s="1">
        <v>2.7272727272727249</v>
      </c>
      <c r="O32" s="82">
        <v>88</v>
      </c>
      <c r="Q32" s="1">
        <v>3.0991735537190056E-2</v>
      </c>
      <c r="S32" s="82" t="s">
        <v>12</v>
      </c>
      <c r="T32" s="20">
        <v>6362</v>
      </c>
      <c r="U32" s="20">
        <v>0</v>
      </c>
      <c r="V32" s="20">
        <v>0</v>
      </c>
      <c r="W32" s="20" t="s">
        <v>16</v>
      </c>
      <c r="X32" s="20">
        <v>1</v>
      </c>
      <c r="Y32" s="1">
        <v>0.13986013986013987</v>
      </c>
      <c r="Z32" s="1">
        <v>0.13636363636363633</v>
      </c>
      <c r="AA32" s="1">
        <v>-3.2467532467532631E-2</v>
      </c>
      <c r="AB32" s="1">
        <v>8.0213903743315704E-2</v>
      </c>
      <c r="AC32" s="1">
        <v>-5.3475935828877059E-2</v>
      </c>
      <c r="AD32" s="6">
        <v>-2.6737967914438637E-2</v>
      </c>
      <c r="AE32" s="1">
        <v>3.0991735537190056E-2</v>
      </c>
      <c r="AI32" s="82" t="s">
        <v>12</v>
      </c>
      <c r="AJ32" s="20">
        <v>6362</v>
      </c>
      <c r="AK32" s="20">
        <v>0</v>
      </c>
      <c r="AL32" s="20">
        <v>0</v>
      </c>
      <c r="AM32" s="20" t="s">
        <v>16</v>
      </c>
      <c r="AN32" s="20">
        <v>1</v>
      </c>
      <c r="AO32" s="1">
        <v>15.909090909090908</v>
      </c>
      <c r="AP32" s="6">
        <v>18.636363636363633</v>
      </c>
      <c r="AQ32" s="1">
        <v>2.7272727272727249</v>
      </c>
      <c r="AR32" s="82">
        <v>88</v>
      </c>
      <c r="AT32" s="1">
        <v>3.0991735537190056E-2</v>
      </c>
    </row>
    <row r="33" spans="1:46" x14ac:dyDescent="0.25">
      <c r="A33" s="3" t="s">
        <v>12</v>
      </c>
      <c r="B33" s="20">
        <v>6363</v>
      </c>
      <c r="C33" s="20">
        <v>0</v>
      </c>
      <c r="D33" s="20">
        <v>0</v>
      </c>
      <c r="E33" s="20" t="s">
        <v>16</v>
      </c>
      <c r="F33" s="20">
        <v>1</v>
      </c>
      <c r="G33" s="1">
        <v>11.818181818181817</v>
      </c>
      <c r="H33" s="6">
        <v>14.545454545454545</v>
      </c>
      <c r="I33" s="6">
        <v>15.454545454545453</v>
      </c>
      <c r="J33" s="6">
        <v>15.454545454545453</v>
      </c>
      <c r="K33" s="6">
        <v>16.818181818181817</v>
      </c>
      <c r="L33" s="6">
        <v>16.818181818181817</v>
      </c>
      <c r="M33" s="6">
        <v>16.818181818181817</v>
      </c>
      <c r="N33" s="1">
        <v>5</v>
      </c>
      <c r="O33" s="82">
        <v>88</v>
      </c>
      <c r="Q33" s="1">
        <v>5.6818181818181816E-2</v>
      </c>
      <c r="S33" s="82" t="s">
        <v>12</v>
      </c>
      <c r="T33" s="20">
        <v>6363</v>
      </c>
      <c r="U33" s="20">
        <v>0</v>
      </c>
      <c r="V33" s="20">
        <v>0</v>
      </c>
      <c r="W33" s="20" t="s">
        <v>16</v>
      </c>
      <c r="X33" s="20">
        <v>1</v>
      </c>
      <c r="Y33" s="1">
        <v>0.20979020979020988</v>
      </c>
      <c r="Z33" s="1">
        <v>9.0909090909090828E-2</v>
      </c>
      <c r="AA33" s="1">
        <v>0</v>
      </c>
      <c r="AB33" s="1">
        <v>8.0213903743315496E-2</v>
      </c>
      <c r="AC33" s="1">
        <v>0</v>
      </c>
      <c r="AD33" s="6">
        <v>0</v>
      </c>
      <c r="AE33" s="1">
        <v>5.6818181818181816E-2</v>
      </c>
      <c r="AI33" s="82" t="s">
        <v>12</v>
      </c>
      <c r="AJ33" s="20">
        <v>6363</v>
      </c>
      <c r="AK33" s="20">
        <v>0</v>
      </c>
      <c r="AL33" s="20">
        <v>0</v>
      </c>
      <c r="AM33" s="20" t="s">
        <v>16</v>
      </c>
      <c r="AN33" s="20">
        <v>1</v>
      </c>
      <c r="AO33" s="1">
        <v>11.818181818181817</v>
      </c>
      <c r="AP33" s="6">
        <v>16.818181818181817</v>
      </c>
      <c r="AQ33" s="1">
        <v>5</v>
      </c>
      <c r="AR33" s="82">
        <v>88</v>
      </c>
      <c r="AT33" s="1">
        <v>5.6818181818181816E-2</v>
      </c>
    </row>
    <row r="34" spans="1:46" x14ac:dyDescent="0.25">
      <c r="A34" s="3" t="s">
        <v>12</v>
      </c>
      <c r="B34" s="20">
        <v>6364</v>
      </c>
      <c r="C34" s="20">
        <v>0</v>
      </c>
      <c r="D34" s="20">
        <v>0</v>
      </c>
      <c r="E34" s="20" t="s">
        <v>16</v>
      </c>
      <c r="F34" s="20">
        <v>1</v>
      </c>
      <c r="G34" s="1">
        <v>16.818181818181817</v>
      </c>
      <c r="H34" s="6">
        <v>18.636363636363633</v>
      </c>
      <c r="I34" s="6">
        <v>19.09090909090909</v>
      </c>
      <c r="J34" s="6">
        <v>21.818181818181817</v>
      </c>
      <c r="K34" s="6">
        <v>22.727272727272727</v>
      </c>
      <c r="L34" s="6">
        <v>19.545454545454543</v>
      </c>
      <c r="M34" s="6">
        <v>20.909090909090907</v>
      </c>
      <c r="N34" s="1">
        <v>4.0909090909090899</v>
      </c>
      <c r="O34" s="82">
        <v>88</v>
      </c>
      <c r="Q34" s="1">
        <v>4.6487603305785115E-2</v>
      </c>
      <c r="S34" s="82" t="s">
        <v>12</v>
      </c>
      <c r="T34" s="20">
        <v>6364</v>
      </c>
      <c r="U34" s="20">
        <v>0</v>
      </c>
      <c r="V34" s="20">
        <v>0</v>
      </c>
      <c r="W34" s="20" t="s">
        <v>16</v>
      </c>
      <c r="X34" s="20">
        <v>1</v>
      </c>
      <c r="Y34" s="1">
        <v>0.13986013986013973</v>
      </c>
      <c r="Z34" s="1">
        <v>4.5454545454545678E-2</v>
      </c>
      <c r="AA34" s="1">
        <v>0.19480519480519476</v>
      </c>
      <c r="AB34" s="1">
        <v>5.3475935828877059E-2</v>
      </c>
      <c r="AC34" s="1">
        <v>-0.1871657754010696</v>
      </c>
      <c r="AD34" s="6">
        <v>8.0213903743315496E-2</v>
      </c>
      <c r="AE34" s="1">
        <v>4.6487603305785115E-2</v>
      </c>
      <c r="AI34" s="82" t="s">
        <v>12</v>
      </c>
      <c r="AJ34" s="20">
        <v>6364</v>
      </c>
      <c r="AK34" s="20">
        <v>0</v>
      </c>
      <c r="AL34" s="20">
        <v>0</v>
      </c>
      <c r="AM34" s="20" t="s">
        <v>16</v>
      </c>
      <c r="AN34" s="20">
        <v>1</v>
      </c>
      <c r="AO34" s="1">
        <v>16.818181818181817</v>
      </c>
      <c r="AP34" s="6">
        <v>20.909090909090907</v>
      </c>
      <c r="AQ34" s="1">
        <v>4.0909090909090899</v>
      </c>
      <c r="AR34" s="82">
        <v>88</v>
      </c>
      <c r="AT34" s="1">
        <v>4.6487603305785115E-2</v>
      </c>
    </row>
    <row r="35" spans="1:46" x14ac:dyDescent="0.25">
      <c r="A35" s="3" t="s">
        <v>12</v>
      </c>
      <c r="B35" s="20">
        <v>6365</v>
      </c>
      <c r="C35" s="20">
        <v>0</v>
      </c>
      <c r="D35" s="20">
        <v>0</v>
      </c>
      <c r="E35" s="20" t="s">
        <v>16</v>
      </c>
      <c r="F35" s="20">
        <v>1</v>
      </c>
      <c r="G35" s="1">
        <v>15.909090909090908</v>
      </c>
      <c r="H35" s="6">
        <v>16.363636363636363</v>
      </c>
      <c r="I35" s="6">
        <v>17.27272727272727</v>
      </c>
      <c r="J35" s="6">
        <v>17.27272727272727</v>
      </c>
      <c r="K35" s="6">
        <v>20</v>
      </c>
      <c r="L35" s="6">
        <v>18.18181818181818</v>
      </c>
      <c r="M35" s="6">
        <v>19.09090909090909</v>
      </c>
      <c r="N35" s="1">
        <v>3.1818181818181817</v>
      </c>
      <c r="O35" s="82">
        <v>88</v>
      </c>
      <c r="Q35" s="1">
        <v>3.6157024793388427E-2</v>
      </c>
      <c r="S35" s="82" t="s">
        <v>12</v>
      </c>
      <c r="T35" s="20">
        <v>6365</v>
      </c>
      <c r="U35" s="20">
        <v>0</v>
      </c>
      <c r="V35" s="20">
        <v>0</v>
      </c>
      <c r="W35" s="20" t="s">
        <v>16</v>
      </c>
      <c r="X35" s="20">
        <v>1</v>
      </c>
      <c r="Y35" s="1">
        <v>3.4965034965035002E-2</v>
      </c>
      <c r="Z35" s="1">
        <v>9.0909090909090648E-2</v>
      </c>
      <c r="AA35" s="1">
        <v>0</v>
      </c>
      <c r="AB35" s="1">
        <v>0.16042780748663119</v>
      </c>
      <c r="AC35" s="1">
        <v>-0.10695187165775412</v>
      </c>
      <c r="AD35" s="6">
        <v>5.3475935828877059E-2</v>
      </c>
      <c r="AE35" s="1">
        <v>3.6157024793388427E-2</v>
      </c>
      <c r="AI35" s="82" t="s">
        <v>12</v>
      </c>
      <c r="AJ35" s="20">
        <v>6365</v>
      </c>
      <c r="AK35" s="20">
        <v>0</v>
      </c>
      <c r="AL35" s="20">
        <v>0</v>
      </c>
      <c r="AM35" s="20" t="s">
        <v>16</v>
      </c>
      <c r="AN35" s="20">
        <v>1</v>
      </c>
      <c r="AO35" s="1">
        <v>15.909090909090908</v>
      </c>
      <c r="AP35" s="6">
        <v>19.09090909090909</v>
      </c>
      <c r="AQ35" s="1">
        <v>3.1818181818181817</v>
      </c>
      <c r="AR35" s="82">
        <v>88</v>
      </c>
      <c r="AT35" s="1">
        <v>3.6157024793388427E-2</v>
      </c>
    </row>
    <row r="36" spans="1:46" x14ac:dyDescent="0.25">
      <c r="A36" s="3" t="s">
        <v>12</v>
      </c>
      <c r="B36" s="20">
        <v>6366</v>
      </c>
      <c r="C36" s="20">
        <v>1</v>
      </c>
      <c r="D36" s="20">
        <v>1</v>
      </c>
      <c r="E36" s="20" t="s">
        <v>15</v>
      </c>
      <c r="F36" s="20">
        <v>1</v>
      </c>
      <c r="G36" s="1">
        <v>21.818181818181817</v>
      </c>
      <c r="H36" s="6">
        <v>26.36363636363636</v>
      </c>
      <c r="I36" s="6">
        <v>25.909090909090907</v>
      </c>
      <c r="J36" s="6">
        <v>30.454545454545453</v>
      </c>
      <c r="K36" s="6">
        <v>36.818181818181813</v>
      </c>
      <c r="L36" s="6">
        <v>41.36363636363636</v>
      </c>
      <c r="M36" s="6">
        <v>45.454545454545453</v>
      </c>
      <c r="N36" s="1">
        <v>23.636363636363637</v>
      </c>
      <c r="O36" s="82">
        <v>88</v>
      </c>
      <c r="Q36" s="1">
        <v>0.26859504132231404</v>
      </c>
      <c r="S36" s="82" t="s">
        <v>12</v>
      </c>
      <c r="T36" s="20">
        <v>6366</v>
      </c>
      <c r="U36" s="20">
        <v>1</v>
      </c>
      <c r="V36" s="20">
        <v>1</v>
      </c>
      <c r="W36" s="20" t="s">
        <v>15</v>
      </c>
      <c r="X36" s="20">
        <v>1</v>
      </c>
      <c r="Y36" s="1">
        <v>0.34965034965034947</v>
      </c>
      <c r="Z36" s="1">
        <v>-4.5454545454545324E-2</v>
      </c>
      <c r="AA36" s="1">
        <v>0.32467532467532478</v>
      </c>
      <c r="AB36" s="1">
        <v>0.37433155080213881</v>
      </c>
      <c r="AC36" s="1">
        <v>0.2673796791443851</v>
      </c>
      <c r="AD36" s="6">
        <v>0.24064171122994668</v>
      </c>
      <c r="AE36" s="1">
        <v>0.26859504132231404</v>
      </c>
      <c r="AI36" s="82" t="s">
        <v>12</v>
      </c>
      <c r="AJ36" s="20">
        <v>6366</v>
      </c>
      <c r="AK36" s="20">
        <v>1</v>
      </c>
      <c r="AL36" s="20">
        <v>1</v>
      </c>
      <c r="AM36" s="20" t="s">
        <v>15</v>
      </c>
      <c r="AN36" s="20">
        <v>1</v>
      </c>
      <c r="AO36" s="1">
        <v>21.818181818181817</v>
      </c>
      <c r="AP36" s="6">
        <v>45.454545454545453</v>
      </c>
      <c r="AQ36" s="1">
        <v>23.636363636363637</v>
      </c>
      <c r="AR36" s="82">
        <v>88</v>
      </c>
      <c r="AT36" s="1">
        <v>0.26859504132231404</v>
      </c>
    </row>
    <row r="37" spans="1:46" x14ac:dyDescent="0.25">
      <c r="A37" s="3" t="s">
        <v>12</v>
      </c>
      <c r="B37" s="20">
        <v>6367</v>
      </c>
      <c r="C37" s="20">
        <v>1</v>
      </c>
      <c r="D37" s="20">
        <v>0</v>
      </c>
      <c r="E37" s="20" t="s">
        <v>14</v>
      </c>
      <c r="F37" s="20">
        <v>1</v>
      </c>
      <c r="G37" s="1">
        <v>12.727272727272727</v>
      </c>
      <c r="H37" s="6">
        <v>14.999999999999998</v>
      </c>
      <c r="I37" s="6">
        <v>14.545454545454545</v>
      </c>
      <c r="J37" s="6">
        <v>14.09090909090909</v>
      </c>
      <c r="K37" s="6">
        <v>14.09090909090909</v>
      </c>
      <c r="L37" s="6">
        <v>15.454545454545453</v>
      </c>
      <c r="M37" s="6">
        <v>14.999999999999998</v>
      </c>
      <c r="N37" s="1">
        <v>2.2727272727272716</v>
      </c>
      <c r="O37" s="82">
        <v>88</v>
      </c>
      <c r="Q37" s="1">
        <v>2.5826446280991722E-2</v>
      </c>
      <c r="S37" s="82" t="s">
        <v>12</v>
      </c>
      <c r="T37" s="20">
        <v>6367</v>
      </c>
      <c r="U37" s="20">
        <v>1</v>
      </c>
      <c r="V37" s="20">
        <v>0</v>
      </c>
      <c r="W37" s="20" t="s">
        <v>14</v>
      </c>
      <c r="X37" s="20">
        <v>1</v>
      </c>
      <c r="Y37" s="1">
        <v>0.17482517482517473</v>
      </c>
      <c r="Z37" s="1">
        <v>-4.5454545454545324E-2</v>
      </c>
      <c r="AA37" s="1">
        <v>-3.2467532467532499E-2</v>
      </c>
      <c r="AB37" s="1">
        <v>0</v>
      </c>
      <c r="AC37" s="1">
        <v>8.0213903743315496E-2</v>
      </c>
      <c r="AD37" s="6">
        <v>-2.673796791443853E-2</v>
      </c>
      <c r="AE37" s="1">
        <v>2.5826446280991722E-2</v>
      </c>
      <c r="AI37" s="82" t="s">
        <v>12</v>
      </c>
      <c r="AJ37" s="20">
        <v>6367</v>
      </c>
      <c r="AK37" s="20">
        <v>1</v>
      </c>
      <c r="AL37" s="20">
        <v>0</v>
      </c>
      <c r="AM37" s="20" t="s">
        <v>14</v>
      </c>
      <c r="AN37" s="20">
        <v>1</v>
      </c>
      <c r="AO37" s="1">
        <v>12.727272727272727</v>
      </c>
      <c r="AP37" s="6">
        <v>14.999999999999998</v>
      </c>
      <c r="AQ37" s="1">
        <v>2.2727272727272716</v>
      </c>
      <c r="AR37" s="82">
        <v>88</v>
      </c>
      <c r="AT37" s="1">
        <v>2.5826446280991722E-2</v>
      </c>
    </row>
    <row r="38" spans="1:46" x14ac:dyDescent="0.25">
      <c r="A38" s="3" t="s">
        <v>12</v>
      </c>
      <c r="B38" s="20">
        <v>6369</v>
      </c>
      <c r="C38" s="20">
        <v>0</v>
      </c>
      <c r="D38" s="20">
        <v>0</v>
      </c>
      <c r="E38" s="20" t="s">
        <v>16</v>
      </c>
      <c r="F38" s="20">
        <v>1</v>
      </c>
      <c r="G38" s="1">
        <v>13.18181818181818</v>
      </c>
      <c r="H38" s="6">
        <v>14.545454545454545</v>
      </c>
      <c r="I38" s="6">
        <v>15.454545454545453</v>
      </c>
      <c r="J38" s="6">
        <v>17.27272727272727</v>
      </c>
      <c r="K38" s="6">
        <v>16.818181818181817</v>
      </c>
      <c r="L38" s="6">
        <v>16.363636363636363</v>
      </c>
      <c r="M38" s="6">
        <v>17.727272727272727</v>
      </c>
      <c r="N38" s="1">
        <v>4.5454545454545467</v>
      </c>
      <c r="O38" s="82">
        <v>88</v>
      </c>
      <c r="Q38" s="1">
        <v>5.1652892561983486E-2</v>
      </c>
      <c r="S38" s="82" t="s">
        <v>12</v>
      </c>
      <c r="T38" s="20">
        <v>6369</v>
      </c>
      <c r="U38" s="20">
        <v>0</v>
      </c>
      <c r="V38" s="20">
        <v>0</v>
      </c>
      <c r="W38" s="20" t="s">
        <v>16</v>
      </c>
      <c r="X38" s="20">
        <v>1</v>
      </c>
      <c r="Y38" s="1">
        <v>0.10489510489510501</v>
      </c>
      <c r="Z38" s="1">
        <v>9.0909090909090828E-2</v>
      </c>
      <c r="AA38" s="1">
        <v>0.12987012987012975</v>
      </c>
      <c r="AB38" s="1">
        <v>-2.6737967914438426E-2</v>
      </c>
      <c r="AC38" s="1">
        <v>-2.6737967914438426E-2</v>
      </c>
      <c r="AD38" s="6">
        <v>8.0213903743315496E-2</v>
      </c>
      <c r="AE38" s="1">
        <v>5.1652892561983486E-2</v>
      </c>
      <c r="AI38" s="82" t="s">
        <v>12</v>
      </c>
      <c r="AJ38" s="20">
        <v>6369</v>
      </c>
      <c r="AK38" s="20">
        <v>0</v>
      </c>
      <c r="AL38" s="20">
        <v>0</v>
      </c>
      <c r="AM38" s="20" t="s">
        <v>16</v>
      </c>
      <c r="AN38" s="20">
        <v>1</v>
      </c>
      <c r="AO38" s="1">
        <v>13.18181818181818</v>
      </c>
      <c r="AP38" s="6">
        <v>17.727272727272727</v>
      </c>
      <c r="AQ38" s="1">
        <v>4.5454545454545467</v>
      </c>
      <c r="AR38" s="82">
        <v>88</v>
      </c>
      <c r="AT38" s="1">
        <v>5.1652892561983486E-2</v>
      </c>
    </row>
    <row r="39" spans="1:46" x14ac:dyDescent="0.25">
      <c r="A39" s="3" t="s">
        <v>12</v>
      </c>
      <c r="B39" s="20">
        <v>6370</v>
      </c>
      <c r="C39" s="20">
        <v>1</v>
      </c>
      <c r="D39" s="20">
        <v>1</v>
      </c>
      <c r="E39" s="20" t="s">
        <v>15</v>
      </c>
      <c r="F39" s="20">
        <v>1</v>
      </c>
      <c r="G39" s="1">
        <v>16.818181818181817</v>
      </c>
      <c r="H39" s="6">
        <v>18.636363636363633</v>
      </c>
      <c r="I39" s="6">
        <v>21.818181818181817</v>
      </c>
      <c r="J39" s="6">
        <v>24.09090909090909</v>
      </c>
      <c r="K39" s="6">
        <v>29.09090909090909</v>
      </c>
      <c r="L39" s="6">
        <v>31.818181818181817</v>
      </c>
      <c r="M39" s="6">
        <v>35.909090909090907</v>
      </c>
      <c r="N39" s="1">
        <v>19.09090909090909</v>
      </c>
      <c r="O39" s="82">
        <v>88</v>
      </c>
      <c r="Q39" s="1">
        <v>0.21694214876033058</v>
      </c>
      <c r="S39" s="82" t="s">
        <v>12</v>
      </c>
      <c r="T39" s="20">
        <v>6370</v>
      </c>
      <c r="U39" s="20">
        <v>1</v>
      </c>
      <c r="V39" s="20">
        <v>1</v>
      </c>
      <c r="W39" s="20" t="s">
        <v>15</v>
      </c>
      <c r="X39" s="20">
        <v>1</v>
      </c>
      <c r="Y39" s="1">
        <v>0.13986013986013973</v>
      </c>
      <c r="Z39" s="1">
        <v>0.31818181818181834</v>
      </c>
      <c r="AA39" s="1">
        <v>0.16233766233766239</v>
      </c>
      <c r="AB39" s="1">
        <v>0.29411764705882354</v>
      </c>
      <c r="AC39" s="1">
        <v>0.16042780748663099</v>
      </c>
      <c r="AD39" s="6">
        <v>0.24064171122994646</v>
      </c>
      <c r="AE39" s="1">
        <v>0.21694214876033058</v>
      </c>
      <c r="AI39" s="82" t="s">
        <v>12</v>
      </c>
      <c r="AJ39" s="20">
        <v>6370</v>
      </c>
      <c r="AK39" s="20">
        <v>1</v>
      </c>
      <c r="AL39" s="20">
        <v>1</v>
      </c>
      <c r="AM39" s="20" t="s">
        <v>15</v>
      </c>
      <c r="AN39" s="20">
        <v>1</v>
      </c>
      <c r="AO39" s="1">
        <v>16.818181818181817</v>
      </c>
      <c r="AP39" s="6">
        <v>35.909090909090907</v>
      </c>
      <c r="AQ39" s="1">
        <v>19.09090909090909</v>
      </c>
      <c r="AR39" s="82">
        <v>88</v>
      </c>
      <c r="AT39" s="1">
        <v>0.21694214876033058</v>
      </c>
    </row>
    <row r="40" spans="1:46" x14ac:dyDescent="0.25">
      <c r="A40" s="3" t="s">
        <v>12</v>
      </c>
      <c r="B40" s="20">
        <v>6371</v>
      </c>
      <c r="C40" s="20">
        <v>1</v>
      </c>
      <c r="D40" s="20">
        <v>1</v>
      </c>
      <c r="E40" s="20" t="s">
        <v>15</v>
      </c>
      <c r="F40" s="20">
        <v>1</v>
      </c>
      <c r="G40" s="1">
        <v>16.818181818181817</v>
      </c>
      <c r="H40" s="6">
        <v>19.545454545454543</v>
      </c>
      <c r="I40" s="6">
        <v>23.636363636363633</v>
      </c>
      <c r="J40" s="6">
        <v>24.545454545454543</v>
      </c>
      <c r="K40" s="6">
        <v>29.09090909090909</v>
      </c>
      <c r="L40" s="6">
        <v>32.272727272727273</v>
      </c>
      <c r="M40" s="6">
        <v>34.54545454545454</v>
      </c>
      <c r="N40" s="1">
        <v>17.727272727272723</v>
      </c>
      <c r="O40" s="82">
        <v>88</v>
      </c>
      <c r="Q40" s="1">
        <v>0.20144628099173548</v>
      </c>
      <c r="S40" s="82" t="s">
        <v>12</v>
      </c>
      <c r="T40" s="20">
        <v>6371</v>
      </c>
      <c r="U40" s="20">
        <v>1</v>
      </c>
      <c r="V40" s="20">
        <v>1</v>
      </c>
      <c r="W40" s="20" t="s">
        <v>15</v>
      </c>
      <c r="X40" s="20">
        <v>1</v>
      </c>
      <c r="Y40" s="1">
        <v>0.20979020979020974</v>
      </c>
      <c r="Z40" s="1">
        <v>0.40909090909090901</v>
      </c>
      <c r="AA40" s="1">
        <v>6.4935064935064998E-2</v>
      </c>
      <c r="AB40" s="1">
        <v>0.2673796791443851</v>
      </c>
      <c r="AC40" s="1">
        <v>0.1871657754010696</v>
      </c>
      <c r="AD40" s="6">
        <v>0.13368983957219213</v>
      </c>
      <c r="AE40" s="1">
        <v>0.20144628099173548</v>
      </c>
      <c r="AI40" s="82" t="s">
        <v>12</v>
      </c>
      <c r="AJ40" s="20">
        <v>6371</v>
      </c>
      <c r="AK40" s="20">
        <v>1</v>
      </c>
      <c r="AL40" s="20">
        <v>1</v>
      </c>
      <c r="AM40" s="20" t="s">
        <v>15</v>
      </c>
      <c r="AN40" s="20">
        <v>1</v>
      </c>
      <c r="AO40" s="1">
        <v>16.818181818181817</v>
      </c>
      <c r="AP40" s="6">
        <v>34.54545454545454</v>
      </c>
      <c r="AQ40" s="1">
        <v>17.727272727272723</v>
      </c>
      <c r="AR40" s="82">
        <v>88</v>
      </c>
      <c r="AT40" s="1">
        <v>0.20144628099173548</v>
      </c>
    </row>
    <row r="41" spans="1:46" x14ac:dyDescent="0.25">
      <c r="A41" s="3" t="s">
        <v>12</v>
      </c>
      <c r="B41" s="20">
        <v>6372</v>
      </c>
      <c r="C41" s="20">
        <v>0</v>
      </c>
      <c r="D41" s="20">
        <v>1</v>
      </c>
      <c r="E41" s="20" t="s">
        <v>13</v>
      </c>
      <c r="F41" s="20">
        <v>1</v>
      </c>
      <c r="G41" s="1">
        <v>20.454545454545453</v>
      </c>
      <c r="H41" s="6">
        <v>22.727272727272727</v>
      </c>
      <c r="I41" s="6">
        <v>24.09090909090909</v>
      </c>
      <c r="J41" s="6">
        <v>26.36363636363636</v>
      </c>
      <c r="K41" s="6">
        <v>31.818181818181817</v>
      </c>
      <c r="L41" s="6">
        <v>35.454545454545453</v>
      </c>
      <c r="M41" s="6">
        <v>39.54545454545454</v>
      </c>
      <c r="N41" s="1">
        <v>19.090909090909086</v>
      </c>
      <c r="O41" s="82">
        <v>88</v>
      </c>
      <c r="Q41" s="1">
        <v>0.21694214876033052</v>
      </c>
      <c r="S41" s="82" t="s">
        <v>12</v>
      </c>
      <c r="T41" s="20">
        <v>6372</v>
      </c>
      <c r="U41" s="20">
        <v>0</v>
      </c>
      <c r="V41" s="20">
        <v>1</v>
      </c>
      <c r="W41" s="20" t="s">
        <v>13</v>
      </c>
      <c r="X41" s="20">
        <v>1</v>
      </c>
      <c r="Y41" s="1">
        <v>0.17482517482517487</v>
      </c>
      <c r="Z41" s="1">
        <v>0.13636363636363633</v>
      </c>
      <c r="AA41" s="1">
        <v>0.16233766233766214</v>
      </c>
      <c r="AB41" s="1">
        <v>0.32085561497326215</v>
      </c>
      <c r="AC41" s="1">
        <v>0.21390374331550804</v>
      </c>
      <c r="AD41" s="6">
        <v>0.24064171122994626</v>
      </c>
      <c r="AE41" s="1">
        <v>0.21694214876033052</v>
      </c>
      <c r="AI41" s="82" t="s">
        <v>12</v>
      </c>
      <c r="AJ41" s="20">
        <v>6372</v>
      </c>
      <c r="AK41" s="20">
        <v>0</v>
      </c>
      <c r="AL41" s="20">
        <v>1</v>
      </c>
      <c r="AM41" s="20" t="s">
        <v>13</v>
      </c>
      <c r="AN41" s="20">
        <v>1</v>
      </c>
      <c r="AO41" s="1">
        <v>20.454545454545453</v>
      </c>
      <c r="AP41" s="6">
        <v>39.54545454545454</v>
      </c>
      <c r="AQ41" s="1">
        <v>19.090909090909086</v>
      </c>
      <c r="AR41" s="82">
        <v>88</v>
      </c>
      <c r="AT41" s="1">
        <v>0.21694214876033052</v>
      </c>
    </row>
    <row r="42" spans="1:46" x14ac:dyDescent="0.25">
      <c r="A42" s="3" t="s">
        <v>12</v>
      </c>
      <c r="B42" s="20">
        <v>6373</v>
      </c>
      <c r="C42" s="20">
        <v>0</v>
      </c>
      <c r="D42" s="20">
        <v>0</v>
      </c>
      <c r="E42" s="20" t="s">
        <v>16</v>
      </c>
      <c r="F42" s="20">
        <v>1</v>
      </c>
      <c r="G42" s="1">
        <v>20.454545454545453</v>
      </c>
      <c r="H42" s="6">
        <v>24.09090909090909</v>
      </c>
      <c r="I42" s="6">
        <v>25.454545454545453</v>
      </c>
      <c r="J42" s="6">
        <v>27.27272727272727</v>
      </c>
      <c r="K42" s="6">
        <v>28.636363636363633</v>
      </c>
      <c r="L42" s="6">
        <v>27.727272727272727</v>
      </c>
      <c r="M42" s="6">
        <v>27.727272727272727</v>
      </c>
      <c r="N42" s="1">
        <v>7.2727272727272734</v>
      </c>
      <c r="O42" s="82">
        <v>88</v>
      </c>
      <c r="Q42" s="1">
        <v>8.2644628099173556E-2</v>
      </c>
      <c r="S42" s="82" t="s">
        <v>12</v>
      </c>
      <c r="T42" s="20">
        <v>6373</v>
      </c>
      <c r="U42" s="20">
        <v>0</v>
      </c>
      <c r="V42" s="20">
        <v>0</v>
      </c>
      <c r="W42" s="20" t="s">
        <v>16</v>
      </c>
      <c r="X42" s="20">
        <v>1</v>
      </c>
      <c r="Y42" s="1">
        <v>0.27972027972027974</v>
      </c>
      <c r="Z42" s="1">
        <v>0.13636363636363633</v>
      </c>
      <c r="AA42" s="1">
        <v>0.12987012987012975</v>
      </c>
      <c r="AB42" s="1">
        <v>8.0213903743315496E-2</v>
      </c>
      <c r="AC42" s="1">
        <v>-5.3475935828876851E-2</v>
      </c>
      <c r="AD42" s="6">
        <v>0</v>
      </c>
      <c r="AE42" s="1">
        <v>8.2644628099173556E-2</v>
      </c>
      <c r="AI42" s="82" t="s">
        <v>12</v>
      </c>
      <c r="AJ42" s="20">
        <v>6373</v>
      </c>
      <c r="AK42" s="20">
        <v>0</v>
      </c>
      <c r="AL42" s="20">
        <v>0</v>
      </c>
      <c r="AM42" s="20" t="s">
        <v>16</v>
      </c>
      <c r="AN42" s="20">
        <v>1</v>
      </c>
      <c r="AO42" s="1">
        <v>20.454545454545453</v>
      </c>
      <c r="AP42" s="6">
        <v>27.727272727272727</v>
      </c>
      <c r="AQ42" s="1">
        <v>7.2727272727272734</v>
      </c>
      <c r="AR42" s="82">
        <v>88</v>
      </c>
      <c r="AT42" s="1">
        <v>8.2644628099173556E-2</v>
      </c>
    </row>
    <row r="43" spans="1:46" x14ac:dyDescent="0.25">
      <c r="A43" s="3" t="s">
        <v>12</v>
      </c>
      <c r="B43" s="20">
        <v>6374</v>
      </c>
      <c r="C43" s="20">
        <v>1</v>
      </c>
      <c r="D43" s="20">
        <v>1</v>
      </c>
      <c r="E43" s="20" t="s">
        <v>15</v>
      </c>
      <c r="F43" s="20">
        <v>1</v>
      </c>
      <c r="G43" s="1">
        <v>20.454545454545453</v>
      </c>
      <c r="H43" s="6">
        <v>22.27272727272727</v>
      </c>
      <c r="I43" s="6">
        <v>25.454545454545453</v>
      </c>
      <c r="J43" s="6">
        <v>28.18181818181818</v>
      </c>
      <c r="K43" s="6">
        <v>35.909090909090907</v>
      </c>
      <c r="L43" s="6">
        <v>38.636363636363633</v>
      </c>
      <c r="M43" s="6">
        <v>40</v>
      </c>
      <c r="N43" s="1">
        <v>19.545454545454547</v>
      </c>
      <c r="O43" s="82">
        <v>88</v>
      </c>
      <c r="Q43" s="1">
        <v>0.22210743801652894</v>
      </c>
      <c r="S43" s="82" t="s">
        <v>12</v>
      </c>
      <c r="T43" s="20">
        <v>6374</v>
      </c>
      <c r="U43" s="20">
        <v>1</v>
      </c>
      <c r="V43" s="20">
        <v>1</v>
      </c>
      <c r="W43" s="20" t="s">
        <v>15</v>
      </c>
      <c r="X43" s="20">
        <v>1</v>
      </c>
      <c r="Y43" s="1">
        <v>0.13986013986013973</v>
      </c>
      <c r="Z43" s="1">
        <v>0.31818181818181834</v>
      </c>
      <c r="AA43" s="1">
        <v>0.19480519480519476</v>
      </c>
      <c r="AB43" s="1">
        <v>0.45454545454545453</v>
      </c>
      <c r="AC43" s="1">
        <v>0.16042780748663099</v>
      </c>
      <c r="AD43" s="6">
        <v>8.0213903743315704E-2</v>
      </c>
      <c r="AE43" s="1">
        <v>0.22210743801652894</v>
      </c>
      <c r="AI43" s="82" t="s">
        <v>12</v>
      </c>
      <c r="AJ43" s="20">
        <v>6374</v>
      </c>
      <c r="AK43" s="20">
        <v>1</v>
      </c>
      <c r="AL43" s="20">
        <v>1</v>
      </c>
      <c r="AM43" s="20" t="s">
        <v>15</v>
      </c>
      <c r="AN43" s="20">
        <v>1</v>
      </c>
      <c r="AO43" s="1">
        <v>20.454545454545453</v>
      </c>
      <c r="AP43" s="6">
        <v>40</v>
      </c>
      <c r="AQ43" s="1">
        <v>19.545454545454547</v>
      </c>
      <c r="AR43" s="82">
        <v>88</v>
      </c>
      <c r="AT43" s="1">
        <v>0.22210743801652894</v>
      </c>
    </row>
    <row r="44" spans="1:46" x14ac:dyDescent="0.25">
      <c r="A44" s="3" t="s">
        <v>12</v>
      </c>
      <c r="B44" s="20">
        <v>6375</v>
      </c>
      <c r="C44" s="20">
        <v>0</v>
      </c>
      <c r="D44" s="20">
        <v>1</v>
      </c>
      <c r="E44" s="20" t="s">
        <v>13</v>
      </c>
      <c r="F44" s="20">
        <v>1</v>
      </c>
      <c r="G44" s="1">
        <v>14.999999999999998</v>
      </c>
      <c r="H44" s="6">
        <v>18.636363636363633</v>
      </c>
      <c r="I44" s="6">
        <v>20.909090909090907</v>
      </c>
      <c r="J44" s="6">
        <v>23.636363636363633</v>
      </c>
      <c r="K44" s="6">
        <v>29.09090909090909</v>
      </c>
      <c r="L44" s="6">
        <v>32.727272727272727</v>
      </c>
      <c r="M44" s="6">
        <v>38.636363636363633</v>
      </c>
      <c r="N44" s="1">
        <v>23.636363636363633</v>
      </c>
      <c r="O44" s="82">
        <v>88</v>
      </c>
      <c r="Q44" s="1">
        <v>0.26859504132231399</v>
      </c>
      <c r="S44" s="82" t="s">
        <v>12</v>
      </c>
      <c r="T44" s="20">
        <v>6375</v>
      </c>
      <c r="U44" s="20">
        <v>0</v>
      </c>
      <c r="V44" s="20">
        <v>1</v>
      </c>
      <c r="W44" s="20" t="s">
        <v>13</v>
      </c>
      <c r="X44" s="20">
        <v>1</v>
      </c>
      <c r="Y44" s="1">
        <v>0.27972027972027963</v>
      </c>
      <c r="Z44" s="1">
        <v>0.22727272727272735</v>
      </c>
      <c r="AA44" s="1">
        <v>0.19480519480519476</v>
      </c>
      <c r="AB44" s="1">
        <v>0.32085561497326215</v>
      </c>
      <c r="AC44" s="1">
        <v>0.21390374331550804</v>
      </c>
      <c r="AD44" s="6">
        <v>0.34759358288770037</v>
      </c>
      <c r="AE44" s="1">
        <v>0.26859504132231399</v>
      </c>
      <c r="AI44" s="82" t="s">
        <v>12</v>
      </c>
      <c r="AJ44" s="20">
        <v>6375</v>
      </c>
      <c r="AK44" s="20">
        <v>0</v>
      </c>
      <c r="AL44" s="20">
        <v>1</v>
      </c>
      <c r="AM44" s="20" t="s">
        <v>13</v>
      </c>
      <c r="AN44" s="20">
        <v>1</v>
      </c>
      <c r="AO44" s="1">
        <v>14.999999999999998</v>
      </c>
      <c r="AP44" s="6">
        <v>38.636363636363633</v>
      </c>
      <c r="AQ44" s="1">
        <v>23.636363636363633</v>
      </c>
      <c r="AR44" s="82">
        <v>88</v>
      </c>
      <c r="AT44" s="1">
        <v>0.26859504132231399</v>
      </c>
    </row>
    <row r="45" spans="1:46" x14ac:dyDescent="0.25">
      <c r="A45" s="3" t="s">
        <v>12</v>
      </c>
      <c r="B45" s="20">
        <v>6376</v>
      </c>
      <c r="C45" s="20">
        <v>0</v>
      </c>
      <c r="D45" s="20">
        <v>0</v>
      </c>
      <c r="E45" s="20" t="s">
        <v>16</v>
      </c>
      <c r="F45" s="20">
        <v>1</v>
      </c>
      <c r="G45" s="1">
        <v>18.18181818181818</v>
      </c>
      <c r="H45" s="6">
        <v>20</v>
      </c>
      <c r="I45" s="6">
        <v>20.909090909090907</v>
      </c>
      <c r="J45" s="6">
        <v>20.454545454545453</v>
      </c>
      <c r="K45" s="6">
        <v>22.27272727272727</v>
      </c>
      <c r="L45" s="6">
        <v>19.09090909090909</v>
      </c>
      <c r="M45" s="6">
        <v>20</v>
      </c>
      <c r="N45" s="1">
        <v>1.8181818181818201</v>
      </c>
      <c r="O45" s="82">
        <v>88</v>
      </c>
      <c r="Q45" s="1">
        <v>2.066115702479341E-2</v>
      </c>
      <c r="S45" s="82" t="s">
        <v>12</v>
      </c>
      <c r="T45" s="20">
        <v>6376</v>
      </c>
      <c r="U45" s="20">
        <v>0</v>
      </c>
      <c r="V45" s="20">
        <v>0</v>
      </c>
      <c r="W45" s="20" t="s">
        <v>16</v>
      </c>
      <c r="X45" s="20">
        <v>1</v>
      </c>
      <c r="Y45" s="1">
        <v>0.13986013986014001</v>
      </c>
      <c r="Z45" s="1">
        <v>9.0909090909090648E-2</v>
      </c>
      <c r="AA45" s="1">
        <v>-3.2467532467532374E-2</v>
      </c>
      <c r="AB45" s="1">
        <v>0.10695187165775391</v>
      </c>
      <c r="AC45" s="1">
        <v>-0.18716577540106941</v>
      </c>
      <c r="AD45" s="6">
        <v>5.3475935828877059E-2</v>
      </c>
      <c r="AE45" s="1">
        <v>2.066115702479341E-2</v>
      </c>
      <c r="AI45" s="82" t="s">
        <v>12</v>
      </c>
      <c r="AJ45" s="20">
        <v>6376</v>
      </c>
      <c r="AK45" s="20">
        <v>0</v>
      </c>
      <c r="AL45" s="20">
        <v>0</v>
      </c>
      <c r="AM45" s="20" t="s">
        <v>16</v>
      </c>
      <c r="AN45" s="20">
        <v>1</v>
      </c>
      <c r="AO45" s="1">
        <v>18.18181818181818</v>
      </c>
      <c r="AP45" s="6">
        <v>20</v>
      </c>
      <c r="AQ45" s="1">
        <v>1.8181818181818201</v>
      </c>
      <c r="AR45" s="82">
        <v>88</v>
      </c>
      <c r="AT45" s="1">
        <v>2.066115702479341E-2</v>
      </c>
    </row>
    <row r="46" spans="1:46" x14ac:dyDescent="0.25">
      <c r="A46" s="3" t="s">
        <v>12</v>
      </c>
      <c r="B46" s="20">
        <v>6377</v>
      </c>
      <c r="C46" s="20">
        <v>0</v>
      </c>
      <c r="D46" s="20">
        <v>0</v>
      </c>
      <c r="E46" s="20" t="s">
        <v>16</v>
      </c>
      <c r="F46" s="20">
        <v>1</v>
      </c>
      <c r="G46" s="1">
        <v>15.454545454545453</v>
      </c>
      <c r="H46" s="6">
        <v>17.27272727272727</v>
      </c>
      <c r="I46" s="6">
        <v>17.727272727272727</v>
      </c>
      <c r="J46" s="6">
        <v>18.636363636363633</v>
      </c>
      <c r="K46" s="6">
        <v>20</v>
      </c>
      <c r="L46" s="6">
        <v>16.363636363636363</v>
      </c>
      <c r="M46" s="6">
        <v>17.727272727272727</v>
      </c>
      <c r="N46" s="1">
        <v>2.2727272727272734</v>
      </c>
      <c r="O46" s="82">
        <v>88</v>
      </c>
      <c r="Q46" s="1">
        <v>2.5826446280991743E-2</v>
      </c>
      <c r="S46" s="82" t="s">
        <v>12</v>
      </c>
      <c r="T46" s="20">
        <v>6377</v>
      </c>
      <c r="U46" s="20">
        <v>0</v>
      </c>
      <c r="V46" s="20">
        <v>0</v>
      </c>
      <c r="W46" s="20" t="s">
        <v>16</v>
      </c>
      <c r="X46" s="20">
        <v>1</v>
      </c>
      <c r="Y46" s="1">
        <v>0.13986013986013973</v>
      </c>
      <c r="Z46" s="1">
        <v>4.5454545454545678E-2</v>
      </c>
      <c r="AA46" s="1">
        <v>6.4935064935064749E-2</v>
      </c>
      <c r="AB46" s="1">
        <v>8.0213903743315704E-2</v>
      </c>
      <c r="AC46" s="1">
        <v>-0.21390374331550804</v>
      </c>
      <c r="AD46" s="6">
        <v>8.0213903743315496E-2</v>
      </c>
      <c r="AE46" s="1">
        <v>2.5826446280991743E-2</v>
      </c>
      <c r="AI46" s="82" t="s">
        <v>12</v>
      </c>
      <c r="AJ46" s="20">
        <v>6377</v>
      </c>
      <c r="AK46" s="20">
        <v>0</v>
      </c>
      <c r="AL46" s="20">
        <v>0</v>
      </c>
      <c r="AM46" s="20" t="s">
        <v>16</v>
      </c>
      <c r="AN46" s="20">
        <v>1</v>
      </c>
      <c r="AO46" s="1">
        <v>15.454545454545453</v>
      </c>
      <c r="AP46" s="6">
        <v>17.727272727272727</v>
      </c>
      <c r="AQ46" s="1">
        <v>2.2727272727272734</v>
      </c>
      <c r="AR46" s="82">
        <v>88</v>
      </c>
      <c r="AT46" s="1">
        <v>2.5826446280991743E-2</v>
      </c>
    </row>
    <row r="47" spans="1:46" x14ac:dyDescent="0.25">
      <c r="A47" s="3" t="s">
        <v>12</v>
      </c>
      <c r="B47" s="20">
        <v>6378</v>
      </c>
      <c r="C47" s="20">
        <v>1</v>
      </c>
      <c r="D47" s="20">
        <v>1</v>
      </c>
      <c r="E47" s="20" t="s">
        <v>15</v>
      </c>
      <c r="F47" s="20">
        <v>1</v>
      </c>
      <c r="G47" s="1">
        <v>14.09090909090909</v>
      </c>
      <c r="H47" s="6">
        <v>17.727272727272727</v>
      </c>
      <c r="I47" s="6">
        <v>19.545454545454543</v>
      </c>
      <c r="J47" s="6">
        <v>22.27272727272727</v>
      </c>
      <c r="K47" s="6">
        <v>24.545454545454543</v>
      </c>
      <c r="L47" s="6">
        <v>29.09090909090909</v>
      </c>
      <c r="M47" s="6">
        <v>31.818181818181817</v>
      </c>
      <c r="N47" s="1">
        <v>17.727272727272727</v>
      </c>
      <c r="O47" s="82">
        <v>88</v>
      </c>
      <c r="Q47" s="1">
        <v>0.20144628099173553</v>
      </c>
      <c r="S47" s="82" t="s">
        <v>12</v>
      </c>
      <c r="T47" s="20">
        <v>6378</v>
      </c>
      <c r="U47" s="20">
        <v>1</v>
      </c>
      <c r="V47" s="20">
        <v>1</v>
      </c>
      <c r="W47" s="20" t="s">
        <v>15</v>
      </c>
      <c r="X47" s="20">
        <v>1</v>
      </c>
      <c r="Y47" s="1">
        <v>0.27972027972027974</v>
      </c>
      <c r="Z47" s="1">
        <v>0.18181818181818166</v>
      </c>
      <c r="AA47" s="1">
        <v>0.19480519480519476</v>
      </c>
      <c r="AB47" s="1">
        <v>0.13368983957219255</v>
      </c>
      <c r="AC47" s="1">
        <v>0.2673796791443851</v>
      </c>
      <c r="AD47" s="6">
        <v>0.16042780748663099</v>
      </c>
      <c r="AE47" s="1">
        <v>0.20144628099173553</v>
      </c>
      <c r="AI47" s="82" t="s">
        <v>12</v>
      </c>
      <c r="AJ47" s="20">
        <v>6378</v>
      </c>
      <c r="AK47" s="20">
        <v>1</v>
      </c>
      <c r="AL47" s="20">
        <v>1</v>
      </c>
      <c r="AM47" s="20" t="s">
        <v>15</v>
      </c>
      <c r="AN47" s="20">
        <v>1</v>
      </c>
      <c r="AO47" s="1">
        <v>14.09090909090909</v>
      </c>
      <c r="AP47" s="6">
        <v>31.818181818181817</v>
      </c>
      <c r="AQ47" s="1">
        <v>17.727272727272727</v>
      </c>
      <c r="AR47" s="82">
        <v>88</v>
      </c>
      <c r="AT47" s="1">
        <v>0.20144628099173553</v>
      </c>
    </row>
    <row r="48" spans="1:46" x14ac:dyDescent="0.25">
      <c r="A48" s="3" t="s">
        <v>12</v>
      </c>
      <c r="B48" s="20">
        <v>6379</v>
      </c>
      <c r="C48" s="20">
        <v>0</v>
      </c>
      <c r="D48" s="20">
        <v>1</v>
      </c>
      <c r="E48" s="20" t="s">
        <v>13</v>
      </c>
      <c r="F48" s="20">
        <v>1</v>
      </c>
      <c r="G48" s="1">
        <v>20</v>
      </c>
      <c r="H48" s="6">
        <v>21.818181818181817</v>
      </c>
      <c r="I48" s="6">
        <v>25.454545454545453</v>
      </c>
      <c r="J48" s="6">
        <v>26.818181818181817</v>
      </c>
      <c r="K48" s="6">
        <v>31.36363636363636</v>
      </c>
      <c r="L48" s="6">
        <v>36.818181818181813</v>
      </c>
      <c r="M48" s="6">
        <v>42.272727272727266</v>
      </c>
      <c r="N48" s="1">
        <v>22.272727272727266</v>
      </c>
      <c r="O48" s="82">
        <v>88</v>
      </c>
      <c r="P48" s="82"/>
      <c r="Q48" s="1">
        <v>0.25309917355371891</v>
      </c>
      <c r="S48" s="82" t="s">
        <v>12</v>
      </c>
      <c r="T48" s="20">
        <v>6379</v>
      </c>
      <c r="U48" s="20">
        <v>0</v>
      </c>
      <c r="V48" s="20">
        <v>1</v>
      </c>
      <c r="W48" s="20" t="s">
        <v>13</v>
      </c>
      <c r="X48" s="20">
        <v>1</v>
      </c>
      <c r="Y48" s="1">
        <v>0.13986013986013973</v>
      </c>
      <c r="Z48" s="1">
        <v>0.36363636363636365</v>
      </c>
      <c r="AA48" s="1">
        <v>9.740259740259738E-2</v>
      </c>
      <c r="AB48" s="1">
        <v>0.26737967914438487</v>
      </c>
      <c r="AC48" s="1">
        <v>0.32085561497326198</v>
      </c>
      <c r="AD48" s="6">
        <v>0.32085561497326198</v>
      </c>
      <c r="AE48" s="1">
        <v>0.25309917355371891</v>
      </c>
      <c r="AI48" s="82" t="s">
        <v>12</v>
      </c>
      <c r="AJ48" s="20">
        <v>6379</v>
      </c>
      <c r="AK48" s="20">
        <v>0</v>
      </c>
      <c r="AL48" s="20">
        <v>1</v>
      </c>
      <c r="AM48" s="20" t="s">
        <v>13</v>
      </c>
      <c r="AN48" s="20">
        <v>1</v>
      </c>
      <c r="AO48" s="1">
        <v>20</v>
      </c>
      <c r="AP48" s="6">
        <v>42.272727272727266</v>
      </c>
      <c r="AQ48" s="1">
        <v>22.272727272727266</v>
      </c>
      <c r="AR48" s="82">
        <v>88</v>
      </c>
      <c r="AT48" s="1">
        <v>0.25309917355371891</v>
      </c>
    </row>
    <row r="49" spans="1:46" x14ac:dyDescent="0.25">
      <c r="A49" s="3" t="s">
        <v>12</v>
      </c>
      <c r="B49" s="20">
        <v>6380</v>
      </c>
      <c r="C49" s="20">
        <v>0</v>
      </c>
      <c r="D49" s="20">
        <v>1</v>
      </c>
      <c r="E49" s="20" t="s">
        <v>13</v>
      </c>
      <c r="F49" s="20">
        <v>1</v>
      </c>
      <c r="G49" s="1">
        <v>13.18181818181818</v>
      </c>
      <c r="H49" s="6">
        <v>16.363636363636363</v>
      </c>
      <c r="I49" s="6">
        <v>17.727272727272727</v>
      </c>
      <c r="J49" s="6">
        <v>20.454545454545453</v>
      </c>
      <c r="K49" s="6">
        <v>26.36363636363636</v>
      </c>
      <c r="L49" s="6">
        <v>30.454545454545453</v>
      </c>
      <c r="M49" s="6">
        <v>33.636363636363633</v>
      </c>
      <c r="N49" s="1">
        <v>20.454545454545453</v>
      </c>
      <c r="O49" s="82">
        <v>88</v>
      </c>
      <c r="P49" s="82"/>
      <c r="Q49" s="1">
        <v>0.2324380165289256</v>
      </c>
      <c r="S49" s="82" t="s">
        <v>12</v>
      </c>
      <c r="T49" s="20">
        <v>6380</v>
      </c>
      <c r="U49" s="20">
        <v>0</v>
      </c>
      <c r="V49" s="20">
        <v>1</v>
      </c>
      <c r="W49" s="20" t="s">
        <v>13</v>
      </c>
      <c r="X49" s="20">
        <v>1</v>
      </c>
      <c r="Y49" s="1">
        <v>0.24475524475524488</v>
      </c>
      <c r="Z49" s="1">
        <v>0.13636363636363633</v>
      </c>
      <c r="AA49" s="1">
        <v>0.19480519480519476</v>
      </c>
      <c r="AB49" s="1">
        <v>0.34759358288770037</v>
      </c>
      <c r="AC49" s="1">
        <v>0.24064171122994668</v>
      </c>
      <c r="AD49" s="6">
        <v>0.18716577540106941</v>
      </c>
      <c r="AE49" s="1">
        <v>0.2324380165289256</v>
      </c>
      <c r="AI49" s="82" t="s">
        <v>12</v>
      </c>
      <c r="AJ49" s="20">
        <v>6380</v>
      </c>
      <c r="AK49" s="20">
        <v>0</v>
      </c>
      <c r="AL49" s="20">
        <v>1</v>
      </c>
      <c r="AM49" s="20" t="s">
        <v>13</v>
      </c>
      <c r="AN49" s="20">
        <v>1</v>
      </c>
      <c r="AO49" s="1">
        <v>13.18181818181818</v>
      </c>
      <c r="AP49" s="6">
        <v>33.636363636363633</v>
      </c>
      <c r="AQ49" s="1">
        <v>20.454545454545453</v>
      </c>
      <c r="AR49" s="82">
        <v>88</v>
      </c>
      <c r="AT49" s="1">
        <v>0.2324380165289256</v>
      </c>
    </row>
    <row r="50" spans="1:46" x14ac:dyDescent="0.25">
      <c r="A50" s="3" t="s">
        <v>12</v>
      </c>
      <c r="B50" s="20">
        <v>6381</v>
      </c>
      <c r="C50" s="20">
        <v>0</v>
      </c>
      <c r="D50" s="20">
        <v>1</v>
      </c>
      <c r="E50" s="20" t="s">
        <v>13</v>
      </c>
      <c r="F50" s="20">
        <v>1</v>
      </c>
      <c r="G50" s="1">
        <v>11.818181818181817</v>
      </c>
      <c r="H50" s="6">
        <v>12.272727272727272</v>
      </c>
      <c r="I50" s="6">
        <v>16.363636363636363</v>
      </c>
      <c r="J50" s="6">
        <v>19.09090909090909</v>
      </c>
      <c r="K50" s="6">
        <v>24.09090909090909</v>
      </c>
      <c r="L50" s="6">
        <v>27.27272727272727</v>
      </c>
      <c r="M50" s="6">
        <v>33.636363636363633</v>
      </c>
      <c r="N50" s="1">
        <v>21.818181818181817</v>
      </c>
      <c r="O50" s="82">
        <v>88</v>
      </c>
      <c r="P50" s="82"/>
      <c r="Q50" s="1">
        <v>0.24793388429752064</v>
      </c>
      <c r="S50" s="82" t="s">
        <v>12</v>
      </c>
      <c r="T50" s="20">
        <v>6381</v>
      </c>
      <c r="U50" s="20">
        <v>0</v>
      </c>
      <c r="V50" s="20">
        <v>1</v>
      </c>
      <c r="W50" s="20" t="s">
        <v>13</v>
      </c>
      <c r="X50" s="20">
        <v>1</v>
      </c>
      <c r="Y50" s="1">
        <v>3.4965034965035002E-2</v>
      </c>
      <c r="Z50" s="1">
        <v>0.40909090909090917</v>
      </c>
      <c r="AA50" s="1">
        <v>0.19480519480519476</v>
      </c>
      <c r="AB50" s="1">
        <v>0.29411764705882354</v>
      </c>
      <c r="AC50" s="1">
        <v>0.18716577540106941</v>
      </c>
      <c r="AD50" s="6">
        <v>0.37433155080213903</v>
      </c>
      <c r="AE50" s="1">
        <v>0.24793388429752064</v>
      </c>
      <c r="AI50" s="82" t="s">
        <v>12</v>
      </c>
      <c r="AJ50" s="20">
        <v>6381</v>
      </c>
      <c r="AK50" s="20">
        <v>0</v>
      </c>
      <c r="AL50" s="20">
        <v>1</v>
      </c>
      <c r="AM50" s="20" t="s">
        <v>13</v>
      </c>
      <c r="AN50" s="20">
        <v>1</v>
      </c>
      <c r="AO50" s="1">
        <v>11.818181818181817</v>
      </c>
      <c r="AP50" s="6">
        <v>33.636363636363633</v>
      </c>
      <c r="AQ50" s="1">
        <v>21.818181818181817</v>
      </c>
      <c r="AR50" s="82">
        <v>88</v>
      </c>
      <c r="AT50" s="1">
        <v>0.24793388429752064</v>
      </c>
    </row>
    <row r="51" spans="1:46" x14ac:dyDescent="0.25">
      <c r="A51" s="3" t="s">
        <v>12</v>
      </c>
      <c r="B51" s="20">
        <v>6382</v>
      </c>
      <c r="C51" s="20">
        <v>0</v>
      </c>
      <c r="D51" s="20">
        <v>0</v>
      </c>
      <c r="E51" s="20" t="s">
        <v>16</v>
      </c>
      <c r="F51" s="20">
        <v>1</v>
      </c>
      <c r="G51" s="1">
        <v>20</v>
      </c>
      <c r="H51" s="6">
        <v>22.727272727272727</v>
      </c>
      <c r="I51" s="6">
        <v>22.727272727272727</v>
      </c>
      <c r="J51" s="6">
        <v>23.18181818181818</v>
      </c>
      <c r="K51" s="6">
        <v>25.454545454545453</v>
      </c>
      <c r="L51" s="6">
        <v>24.09090909090909</v>
      </c>
      <c r="M51" s="6">
        <v>24.999999999999996</v>
      </c>
      <c r="N51" s="1">
        <v>4.9999999999999964</v>
      </c>
      <c r="O51" s="82">
        <v>88</v>
      </c>
      <c r="P51" s="82"/>
      <c r="Q51" s="1">
        <v>5.6818181818181775E-2</v>
      </c>
      <c r="S51" s="82" t="s">
        <v>12</v>
      </c>
      <c r="T51" s="20">
        <v>6382</v>
      </c>
      <c r="U51" s="20">
        <v>0</v>
      </c>
      <c r="V51" s="20">
        <v>0</v>
      </c>
      <c r="W51" s="20" t="s">
        <v>16</v>
      </c>
      <c r="X51" s="20">
        <v>1</v>
      </c>
      <c r="Y51" s="1">
        <v>0.20979020979020974</v>
      </c>
      <c r="Z51" s="1">
        <v>0</v>
      </c>
      <c r="AA51" s="1">
        <v>3.2467532467532374E-2</v>
      </c>
      <c r="AB51" s="1">
        <v>0.13368983957219255</v>
      </c>
      <c r="AC51" s="1">
        <v>-8.0213903743315496E-2</v>
      </c>
      <c r="AD51" s="6">
        <v>5.3475935828876851E-2</v>
      </c>
      <c r="AE51" s="1">
        <v>5.6818181818181775E-2</v>
      </c>
      <c r="AI51" s="82" t="s">
        <v>12</v>
      </c>
      <c r="AJ51" s="20">
        <v>6382</v>
      </c>
      <c r="AK51" s="20">
        <v>0</v>
      </c>
      <c r="AL51" s="20">
        <v>0</v>
      </c>
      <c r="AM51" s="20" t="s">
        <v>16</v>
      </c>
      <c r="AN51" s="20">
        <v>1</v>
      </c>
      <c r="AO51" s="1">
        <v>20</v>
      </c>
      <c r="AP51" s="6">
        <v>24.999999999999996</v>
      </c>
      <c r="AQ51" s="1">
        <v>4.9999999999999964</v>
      </c>
      <c r="AR51" s="82">
        <v>88</v>
      </c>
      <c r="AT51" s="1">
        <v>5.6818181818181775E-2</v>
      </c>
    </row>
    <row r="52" spans="1:46" x14ac:dyDescent="0.25">
      <c r="A52" s="3" t="s">
        <v>12</v>
      </c>
      <c r="B52" s="20">
        <v>6383</v>
      </c>
      <c r="C52" s="20">
        <v>1</v>
      </c>
      <c r="D52" s="20">
        <v>0</v>
      </c>
      <c r="E52" s="20" t="s">
        <v>14</v>
      </c>
      <c r="F52" s="20">
        <v>1</v>
      </c>
      <c r="G52" s="1">
        <v>20.454545454545453</v>
      </c>
      <c r="H52" s="6">
        <v>21.818181818181817</v>
      </c>
      <c r="I52" s="6">
        <v>23.636363636363633</v>
      </c>
      <c r="J52" s="6">
        <v>23.18181818181818</v>
      </c>
      <c r="K52" s="6">
        <v>24.09090909090909</v>
      </c>
      <c r="L52" s="6">
        <v>24.999999999999996</v>
      </c>
      <c r="M52" s="6">
        <v>24.999999999999996</v>
      </c>
      <c r="N52" s="1">
        <v>4.5454545454545432</v>
      </c>
      <c r="O52" s="82">
        <v>88</v>
      </c>
      <c r="P52" s="82"/>
      <c r="Q52" s="1">
        <v>5.1652892561983445E-2</v>
      </c>
      <c r="S52" s="82" t="s">
        <v>12</v>
      </c>
      <c r="T52" s="20">
        <v>6383</v>
      </c>
      <c r="U52" s="20">
        <v>1</v>
      </c>
      <c r="V52" s="20">
        <v>0</v>
      </c>
      <c r="W52" s="20" t="s">
        <v>14</v>
      </c>
      <c r="X52" s="20">
        <v>1</v>
      </c>
      <c r="Y52" s="1">
        <v>0.10489510489510487</v>
      </c>
      <c r="Z52" s="1">
        <v>0.18181818181818166</v>
      </c>
      <c r="AA52" s="1">
        <v>-3.2467532467532374E-2</v>
      </c>
      <c r="AB52" s="1">
        <v>5.3475935828877059E-2</v>
      </c>
      <c r="AC52" s="1">
        <v>5.3475935828876851E-2</v>
      </c>
      <c r="AD52" s="6">
        <v>0</v>
      </c>
      <c r="AE52" s="1">
        <v>5.1652892561983445E-2</v>
      </c>
      <c r="AI52" s="82" t="s">
        <v>12</v>
      </c>
      <c r="AJ52" s="20">
        <v>6383</v>
      </c>
      <c r="AK52" s="20">
        <v>1</v>
      </c>
      <c r="AL52" s="20">
        <v>0</v>
      </c>
      <c r="AM52" s="20" t="s">
        <v>14</v>
      </c>
      <c r="AN52" s="20">
        <v>1</v>
      </c>
      <c r="AO52" s="1">
        <v>20.454545454545453</v>
      </c>
      <c r="AP52" s="6">
        <v>24.999999999999996</v>
      </c>
      <c r="AQ52" s="1">
        <v>4.5454545454545432</v>
      </c>
      <c r="AR52" s="82">
        <v>88</v>
      </c>
      <c r="AT52" s="1">
        <v>5.1652892561983445E-2</v>
      </c>
    </row>
    <row r="53" spans="1:46" x14ac:dyDescent="0.25">
      <c r="A53" s="3" t="s">
        <v>12</v>
      </c>
      <c r="B53" s="20">
        <v>6385</v>
      </c>
      <c r="C53" s="20">
        <v>1</v>
      </c>
      <c r="D53" s="20">
        <v>0</v>
      </c>
      <c r="E53" s="20" t="s">
        <v>14</v>
      </c>
      <c r="F53" s="20">
        <v>1</v>
      </c>
      <c r="G53" s="1">
        <v>14.545454545454545</v>
      </c>
      <c r="H53" s="6">
        <v>15.454545454545453</v>
      </c>
      <c r="I53" s="6">
        <v>16.818181818181817</v>
      </c>
      <c r="J53" s="6">
        <v>16.818181818181817</v>
      </c>
      <c r="K53" s="6">
        <v>17.27272727272727</v>
      </c>
      <c r="L53" s="6">
        <v>19.09090909090909</v>
      </c>
      <c r="M53" s="6">
        <v>19.09090909090909</v>
      </c>
      <c r="N53" s="1">
        <v>4.545454545454545</v>
      </c>
      <c r="O53" s="82">
        <v>88</v>
      </c>
      <c r="P53" s="82"/>
      <c r="Q53" s="1">
        <v>5.1652892561983466E-2</v>
      </c>
      <c r="S53" s="82" t="s">
        <v>12</v>
      </c>
      <c r="T53" s="20">
        <v>6385</v>
      </c>
      <c r="U53" s="20">
        <v>1</v>
      </c>
      <c r="V53" s="20">
        <v>0</v>
      </c>
      <c r="W53" s="20" t="s">
        <v>14</v>
      </c>
      <c r="X53" s="20">
        <v>1</v>
      </c>
      <c r="Y53" s="1">
        <v>6.9930069930069866E-2</v>
      </c>
      <c r="Z53" s="1">
        <v>0.13636363636363633</v>
      </c>
      <c r="AA53" s="1">
        <v>0</v>
      </c>
      <c r="AB53" s="1">
        <v>2.6737967914438426E-2</v>
      </c>
      <c r="AC53" s="1">
        <v>0.10695187165775412</v>
      </c>
      <c r="AD53" s="6">
        <v>0</v>
      </c>
      <c r="AE53" s="1">
        <v>5.1652892561983466E-2</v>
      </c>
      <c r="AI53" s="82" t="s">
        <v>12</v>
      </c>
      <c r="AJ53" s="20">
        <v>6385</v>
      </c>
      <c r="AK53" s="20">
        <v>1</v>
      </c>
      <c r="AL53" s="20">
        <v>0</v>
      </c>
      <c r="AM53" s="20" t="s">
        <v>14</v>
      </c>
      <c r="AN53" s="20">
        <v>1</v>
      </c>
      <c r="AO53" s="1">
        <v>14.545454545454545</v>
      </c>
      <c r="AP53" s="6">
        <v>19.09090909090909</v>
      </c>
      <c r="AQ53" s="1">
        <v>4.545454545454545</v>
      </c>
      <c r="AR53" s="82">
        <v>88</v>
      </c>
      <c r="AT53" s="1">
        <v>5.1652892561983466E-2</v>
      </c>
    </row>
    <row r="54" spans="1:46" x14ac:dyDescent="0.25">
      <c r="A54" s="3" t="s">
        <v>12</v>
      </c>
      <c r="B54" s="20">
        <v>6387</v>
      </c>
      <c r="C54" s="20">
        <v>0</v>
      </c>
      <c r="D54" s="20">
        <v>1</v>
      </c>
      <c r="E54" s="20" t="s">
        <v>13</v>
      </c>
      <c r="F54" s="20">
        <v>1</v>
      </c>
      <c r="G54" s="1">
        <v>15.909090909090908</v>
      </c>
      <c r="H54" s="6">
        <v>18.636363636363633</v>
      </c>
      <c r="I54" s="6">
        <v>19.09090909090909</v>
      </c>
      <c r="J54" s="6">
        <v>20.909090909090907</v>
      </c>
      <c r="K54" s="6">
        <v>26.818181818181817</v>
      </c>
      <c r="L54" s="6">
        <v>32.727272727272727</v>
      </c>
      <c r="M54" s="6">
        <v>37.727272727272727</v>
      </c>
      <c r="N54" s="1">
        <v>21.81818181818182</v>
      </c>
      <c r="O54" s="82">
        <v>88</v>
      </c>
      <c r="P54" s="82"/>
      <c r="Q54" s="1">
        <v>0.2479338842975207</v>
      </c>
      <c r="S54" s="82" t="s">
        <v>12</v>
      </c>
      <c r="T54" s="20">
        <v>6387</v>
      </c>
      <c r="U54" s="20">
        <v>0</v>
      </c>
      <c r="V54" s="20">
        <v>1</v>
      </c>
      <c r="W54" s="20" t="s">
        <v>13</v>
      </c>
      <c r="X54" s="20">
        <v>1</v>
      </c>
      <c r="Y54" s="1">
        <v>0.2097902097902096</v>
      </c>
      <c r="Z54" s="1">
        <v>4.5454545454545678E-2</v>
      </c>
      <c r="AA54" s="1">
        <v>0.12987012987012975</v>
      </c>
      <c r="AB54" s="1">
        <v>0.34759358288770059</v>
      </c>
      <c r="AC54" s="1">
        <v>0.34759358288770059</v>
      </c>
      <c r="AD54" s="6">
        <v>0.29411764705882354</v>
      </c>
      <c r="AE54" s="1">
        <v>0.2479338842975207</v>
      </c>
      <c r="AI54" s="82" t="s">
        <v>12</v>
      </c>
      <c r="AJ54" s="20">
        <v>6387</v>
      </c>
      <c r="AK54" s="20">
        <v>0</v>
      </c>
      <c r="AL54" s="20">
        <v>1</v>
      </c>
      <c r="AM54" s="20" t="s">
        <v>13</v>
      </c>
      <c r="AN54" s="20">
        <v>1</v>
      </c>
      <c r="AO54" s="1">
        <v>15.909090909090908</v>
      </c>
      <c r="AP54" s="6">
        <v>37.727272727272727</v>
      </c>
      <c r="AQ54" s="1">
        <v>21.81818181818182</v>
      </c>
      <c r="AR54" s="82">
        <v>88</v>
      </c>
      <c r="AT54" s="1">
        <v>0.2479338842975207</v>
      </c>
    </row>
    <row r="55" spans="1:46" x14ac:dyDescent="0.25">
      <c r="A55" s="3" t="s">
        <v>12</v>
      </c>
      <c r="B55" s="20">
        <v>6388</v>
      </c>
      <c r="C55" s="20">
        <v>0</v>
      </c>
      <c r="D55" s="20">
        <v>1</v>
      </c>
      <c r="E55" s="20" t="s">
        <v>13</v>
      </c>
      <c r="F55" s="20">
        <v>1</v>
      </c>
      <c r="G55" s="1">
        <v>13.636363636363635</v>
      </c>
      <c r="H55" s="6">
        <v>14.09090909090909</v>
      </c>
      <c r="I55" s="6">
        <v>16.818181818181817</v>
      </c>
      <c r="J55" s="6">
        <v>18.636363636363633</v>
      </c>
      <c r="K55" s="6">
        <v>22.27272727272727</v>
      </c>
      <c r="L55" s="6">
        <v>26.818181818181817</v>
      </c>
      <c r="M55" s="6">
        <v>28.636363636363633</v>
      </c>
      <c r="N55" s="1">
        <v>14.999999999999998</v>
      </c>
      <c r="O55" s="82">
        <v>88</v>
      </c>
      <c r="P55" s="82"/>
      <c r="Q55" s="1">
        <v>0.17045454545454544</v>
      </c>
      <c r="S55" s="82" t="s">
        <v>12</v>
      </c>
      <c r="T55" s="20">
        <v>6388</v>
      </c>
      <c r="U55" s="20">
        <v>0</v>
      </c>
      <c r="V55" s="20">
        <v>1</v>
      </c>
      <c r="W55" s="20" t="s">
        <v>13</v>
      </c>
      <c r="X55" s="20">
        <v>1</v>
      </c>
      <c r="Y55" s="1">
        <v>3.4965034965035002E-2</v>
      </c>
      <c r="Z55" s="1">
        <v>0.27272727272727265</v>
      </c>
      <c r="AA55" s="1">
        <v>0.12987012987012975</v>
      </c>
      <c r="AB55" s="1">
        <v>0.21390374331550804</v>
      </c>
      <c r="AC55" s="1">
        <v>0.2673796791443851</v>
      </c>
      <c r="AD55" s="6">
        <v>0.10695187165775391</v>
      </c>
      <c r="AE55" s="1">
        <v>0.17045454545454544</v>
      </c>
      <c r="AI55" s="82" t="s">
        <v>12</v>
      </c>
      <c r="AJ55" s="20">
        <v>6388</v>
      </c>
      <c r="AK55" s="20">
        <v>0</v>
      </c>
      <c r="AL55" s="20">
        <v>1</v>
      </c>
      <c r="AM55" s="20" t="s">
        <v>13</v>
      </c>
      <c r="AN55" s="20">
        <v>1</v>
      </c>
      <c r="AO55" s="1">
        <v>13.636363636363635</v>
      </c>
      <c r="AP55" s="6">
        <v>28.636363636363633</v>
      </c>
      <c r="AQ55" s="1">
        <v>14.999999999999998</v>
      </c>
      <c r="AR55" s="82">
        <v>88</v>
      </c>
      <c r="AT55" s="1">
        <v>0.17045454545454544</v>
      </c>
    </row>
    <row r="56" spans="1:46" x14ac:dyDescent="0.25">
      <c r="A56" s="3" t="s">
        <v>12</v>
      </c>
      <c r="B56" s="20">
        <v>6389</v>
      </c>
      <c r="C56" s="20">
        <v>1</v>
      </c>
      <c r="D56" s="20">
        <v>0</v>
      </c>
      <c r="E56" s="20" t="s">
        <v>14</v>
      </c>
      <c r="F56" s="20">
        <v>1</v>
      </c>
      <c r="G56" s="1">
        <v>12.727272727272727</v>
      </c>
      <c r="H56" s="6">
        <v>13.636363636363635</v>
      </c>
      <c r="I56" s="6">
        <v>14.545454545454545</v>
      </c>
      <c r="J56" s="6">
        <v>14.545454545454545</v>
      </c>
      <c r="K56" s="6">
        <v>16.363636363636363</v>
      </c>
      <c r="L56" s="6">
        <v>17.727272727272727</v>
      </c>
      <c r="M56" s="6">
        <v>18.18181818181818</v>
      </c>
      <c r="N56" s="1">
        <v>5.4545454545454533</v>
      </c>
      <c r="O56" s="82">
        <v>88</v>
      </c>
      <c r="P56" s="82"/>
      <c r="Q56" s="1">
        <v>6.1983471074380153E-2</v>
      </c>
      <c r="S56" s="82" t="s">
        <v>12</v>
      </c>
      <c r="T56" s="20">
        <v>6389</v>
      </c>
      <c r="U56" s="20">
        <v>1</v>
      </c>
      <c r="V56" s="20">
        <v>0</v>
      </c>
      <c r="W56" s="20" t="s">
        <v>14</v>
      </c>
      <c r="X56" s="20">
        <v>1</v>
      </c>
      <c r="Y56" s="1">
        <v>6.9930069930069866E-2</v>
      </c>
      <c r="Z56" s="1">
        <v>9.0909090909091009E-2</v>
      </c>
      <c r="AA56" s="1">
        <v>0</v>
      </c>
      <c r="AB56" s="1">
        <v>0.10695187165775402</v>
      </c>
      <c r="AC56" s="1">
        <v>8.0213903743315496E-2</v>
      </c>
      <c r="AD56" s="6">
        <v>2.6737967914438426E-2</v>
      </c>
      <c r="AE56" s="1">
        <v>6.1983471074380153E-2</v>
      </c>
      <c r="AI56" s="82" t="s">
        <v>12</v>
      </c>
      <c r="AJ56" s="20">
        <v>6389</v>
      </c>
      <c r="AK56" s="20">
        <v>1</v>
      </c>
      <c r="AL56" s="20">
        <v>0</v>
      </c>
      <c r="AM56" s="20" t="s">
        <v>14</v>
      </c>
      <c r="AN56" s="20">
        <v>1</v>
      </c>
      <c r="AO56" s="1">
        <v>12.727272727272727</v>
      </c>
      <c r="AP56" s="6">
        <v>18.18181818181818</v>
      </c>
      <c r="AQ56" s="1">
        <v>5.4545454545454533</v>
      </c>
      <c r="AR56" s="82">
        <v>88</v>
      </c>
      <c r="AT56" s="1">
        <v>6.1983471074380153E-2</v>
      </c>
    </row>
    <row r="57" spans="1:46" x14ac:dyDescent="0.25">
      <c r="A57" s="3" t="s">
        <v>12</v>
      </c>
      <c r="B57" s="20">
        <v>6390</v>
      </c>
      <c r="C57" s="20">
        <v>1</v>
      </c>
      <c r="D57" s="20">
        <v>0</v>
      </c>
      <c r="E57" s="20" t="s">
        <v>14</v>
      </c>
      <c r="F57" s="20">
        <v>1</v>
      </c>
      <c r="G57" s="1">
        <v>13.636363636363635</v>
      </c>
      <c r="H57" s="6">
        <v>15.454545454545453</v>
      </c>
      <c r="I57" s="6">
        <v>16.818181818181817</v>
      </c>
      <c r="J57" s="6">
        <v>16.363636363636363</v>
      </c>
      <c r="K57" s="6">
        <v>16.363636363636363</v>
      </c>
      <c r="L57" s="6">
        <v>17.727272727272727</v>
      </c>
      <c r="M57" s="6">
        <v>18.18181818181818</v>
      </c>
      <c r="N57" s="1">
        <v>4.545454545454545</v>
      </c>
      <c r="O57" s="82">
        <v>88</v>
      </c>
      <c r="P57" s="82"/>
      <c r="Q57" s="1">
        <v>5.1652892561983466E-2</v>
      </c>
      <c r="S57" s="82" t="s">
        <v>12</v>
      </c>
      <c r="T57" s="20">
        <v>6390</v>
      </c>
      <c r="U57" s="20">
        <v>1</v>
      </c>
      <c r="V57" s="20">
        <v>0</v>
      </c>
      <c r="W57" s="20" t="s">
        <v>14</v>
      </c>
      <c r="X57" s="20">
        <v>1</v>
      </c>
      <c r="Y57" s="1">
        <v>0.13986013986013987</v>
      </c>
      <c r="Z57" s="1">
        <v>0.13636363636363633</v>
      </c>
      <c r="AA57" s="1">
        <v>-3.2467532467532374E-2</v>
      </c>
      <c r="AB57" s="1">
        <v>0</v>
      </c>
      <c r="AC57" s="1">
        <v>8.0213903743315496E-2</v>
      </c>
      <c r="AD57" s="6">
        <v>2.6737967914438426E-2</v>
      </c>
      <c r="AE57" s="1">
        <v>5.1652892561983466E-2</v>
      </c>
      <c r="AI57" s="82" t="s">
        <v>12</v>
      </c>
      <c r="AJ57" s="20">
        <v>6390</v>
      </c>
      <c r="AK57" s="20">
        <v>1</v>
      </c>
      <c r="AL57" s="20">
        <v>0</v>
      </c>
      <c r="AM57" s="20" t="s">
        <v>14</v>
      </c>
      <c r="AN57" s="20">
        <v>1</v>
      </c>
      <c r="AO57" s="1">
        <v>13.636363636363635</v>
      </c>
      <c r="AP57" s="6">
        <v>18.18181818181818</v>
      </c>
      <c r="AQ57" s="1">
        <v>4.545454545454545</v>
      </c>
      <c r="AR57" s="82">
        <v>88</v>
      </c>
      <c r="AT57" s="1">
        <v>5.1652892561983466E-2</v>
      </c>
    </row>
    <row r="58" spans="1:46" x14ac:dyDescent="0.25">
      <c r="A58" s="3" t="s">
        <v>12</v>
      </c>
      <c r="B58" s="20">
        <v>6391</v>
      </c>
      <c r="C58" s="20">
        <v>1</v>
      </c>
      <c r="D58" s="20">
        <v>1</v>
      </c>
      <c r="E58" s="20" t="s">
        <v>15</v>
      </c>
      <c r="F58" s="20">
        <v>1</v>
      </c>
      <c r="G58" s="1">
        <v>17.27272727272727</v>
      </c>
      <c r="H58" s="6">
        <v>20</v>
      </c>
      <c r="I58" s="6">
        <v>23.18181818181818</v>
      </c>
      <c r="J58" s="6">
        <v>28.636363636363633</v>
      </c>
      <c r="K58" s="6">
        <v>38.18181818181818</v>
      </c>
      <c r="L58" s="6">
        <v>42.727272727272727</v>
      </c>
      <c r="M58" s="6">
        <v>49.090909090909086</v>
      </c>
      <c r="N58" s="1">
        <v>31.818181818181817</v>
      </c>
      <c r="O58" s="82">
        <v>88</v>
      </c>
      <c r="P58" s="82"/>
      <c r="Q58" s="1">
        <v>0.36157024793388426</v>
      </c>
      <c r="S58" s="82" t="s">
        <v>12</v>
      </c>
      <c r="T58" s="20">
        <v>6391</v>
      </c>
      <c r="U58" s="20">
        <v>1</v>
      </c>
      <c r="V58" s="20">
        <v>1</v>
      </c>
      <c r="W58" s="20" t="s">
        <v>15</v>
      </c>
      <c r="X58" s="20">
        <v>1</v>
      </c>
      <c r="Y58" s="1">
        <v>0.20979020979021001</v>
      </c>
      <c r="Z58" s="1">
        <v>0.31818181818181801</v>
      </c>
      <c r="AA58" s="1">
        <v>0.38961038961038952</v>
      </c>
      <c r="AB58" s="1">
        <v>0.56149732620320858</v>
      </c>
      <c r="AC58" s="1">
        <v>0.2673796791443851</v>
      </c>
      <c r="AD58" s="6">
        <v>0.37433155080213881</v>
      </c>
      <c r="AE58" s="1">
        <v>0.36157024793388426</v>
      </c>
      <c r="AI58" s="82" t="s">
        <v>12</v>
      </c>
      <c r="AJ58" s="20">
        <v>6391</v>
      </c>
      <c r="AK58" s="20">
        <v>1</v>
      </c>
      <c r="AL58" s="20">
        <v>1</v>
      </c>
      <c r="AM58" s="20" t="s">
        <v>15</v>
      </c>
      <c r="AN58" s="20">
        <v>1</v>
      </c>
      <c r="AO58" s="1">
        <v>17.27272727272727</v>
      </c>
      <c r="AP58" s="6">
        <v>49.090909090909086</v>
      </c>
      <c r="AQ58" s="1">
        <v>31.818181818181817</v>
      </c>
      <c r="AR58" s="82">
        <v>88</v>
      </c>
      <c r="AT58" s="1">
        <v>0.36157024793388426</v>
      </c>
    </row>
    <row r="59" spans="1:46" x14ac:dyDescent="0.25">
      <c r="A59" s="3" t="s">
        <v>12</v>
      </c>
      <c r="B59" s="4">
        <v>6392</v>
      </c>
      <c r="C59" s="20">
        <v>1</v>
      </c>
      <c r="D59" s="20">
        <v>1</v>
      </c>
      <c r="E59" s="4" t="s">
        <v>15</v>
      </c>
      <c r="F59" s="20">
        <v>1</v>
      </c>
      <c r="G59" s="1">
        <v>17.727272727272727</v>
      </c>
      <c r="H59" s="6" t="s">
        <v>17</v>
      </c>
      <c r="I59" s="6" t="s">
        <v>17</v>
      </c>
      <c r="J59" s="6" t="s">
        <v>17</v>
      </c>
      <c r="K59" s="6" t="s">
        <v>17</v>
      </c>
      <c r="L59" s="6" t="s">
        <v>17</v>
      </c>
      <c r="M59" s="6" t="s">
        <v>17</v>
      </c>
      <c r="N59" s="1" t="s">
        <v>17</v>
      </c>
      <c r="O59" s="82">
        <v>88</v>
      </c>
      <c r="Q59" s="1" t="s">
        <v>17</v>
      </c>
      <c r="S59" s="82" t="s">
        <v>12</v>
      </c>
      <c r="T59" s="20">
        <v>6392</v>
      </c>
      <c r="U59" s="20">
        <v>1</v>
      </c>
      <c r="V59" s="20">
        <v>1</v>
      </c>
      <c r="W59" s="20" t="s">
        <v>15</v>
      </c>
      <c r="X59" s="20">
        <v>1</v>
      </c>
      <c r="Y59" s="1" t="s">
        <v>17</v>
      </c>
      <c r="Z59" s="1" t="s">
        <v>17</v>
      </c>
      <c r="AA59" s="1" t="s">
        <v>17</v>
      </c>
      <c r="AB59" s="1" t="s">
        <v>17</v>
      </c>
      <c r="AC59" s="1" t="s">
        <v>17</v>
      </c>
      <c r="AD59" s="6" t="s">
        <v>17</v>
      </c>
      <c r="AE59" s="1" t="s">
        <v>17</v>
      </c>
      <c r="AI59" s="82" t="s">
        <v>12</v>
      </c>
      <c r="AJ59" s="20">
        <v>6392</v>
      </c>
      <c r="AK59" s="20">
        <v>1</v>
      </c>
      <c r="AL59" s="20">
        <v>1</v>
      </c>
      <c r="AM59" s="20" t="s">
        <v>15</v>
      </c>
      <c r="AN59" s="20">
        <v>1</v>
      </c>
      <c r="AO59" s="1">
        <v>17.727272727272727</v>
      </c>
      <c r="AP59" s="6" t="s">
        <v>17</v>
      </c>
      <c r="AQ59" s="1" t="s">
        <v>17</v>
      </c>
      <c r="AR59" s="82">
        <v>88</v>
      </c>
      <c r="AT59" s="1" t="s">
        <v>17</v>
      </c>
    </row>
    <row r="60" spans="1:46" x14ac:dyDescent="0.25">
      <c r="A60" s="3" t="s">
        <v>12</v>
      </c>
      <c r="B60" s="4">
        <v>6394</v>
      </c>
      <c r="C60" s="20">
        <v>0</v>
      </c>
      <c r="D60" s="20">
        <v>0</v>
      </c>
      <c r="E60" s="4" t="s">
        <v>16</v>
      </c>
      <c r="F60" s="20">
        <v>1</v>
      </c>
      <c r="G60" s="1">
        <v>14.545454545454545</v>
      </c>
      <c r="H60" s="6">
        <v>16.818181818181817</v>
      </c>
      <c r="I60" s="6">
        <v>18.18181818181818</v>
      </c>
      <c r="J60" s="6">
        <v>18.636363636363633</v>
      </c>
      <c r="K60" s="6">
        <v>20.454545454545453</v>
      </c>
      <c r="L60" s="6">
        <v>16.818181818181817</v>
      </c>
      <c r="M60" s="6">
        <v>19.09090909090909</v>
      </c>
      <c r="N60" s="1">
        <v>4.545454545454545</v>
      </c>
      <c r="O60" s="82">
        <v>88</v>
      </c>
      <c r="Q60" s="1">
        <v>5.1652892561983466E-2</v>
      </c>
      <c r="S60" s="82" t="s">
        <v>12</v>
      </c>
      <c r="T60" s="20">
        <v>6394</v>
      </c>
      <c r="U60" s="20">
        <v>0</v>
      </c>
      <c r="V60" s="20">
        <v>0</v>
      </c>
      <c r="W60" s="20" t="s">
        <v>16</v>
      </c>
      <c r="X60" s="20">
        <v>1</v>
      </c>
      <c r="Y60" s="1">
        <v>0.17482517482517473</v>
      </c>
      <c r="Z60" s="1">
        <v>0.13636363636363633</v>
      </c>
      <c r="AA60" s="1">
        <v>3.2467532467532374E-2</v>
      </c>
      <c r="AB60" s="1">
        <v>0.10695187165775412</v>
      </c>
      <c r="AC60" s="1">
        <v>-0.21390374331550804</v>
      </c>
      <c r="AD60" s="6">
        <v>0.13368983957219255</v>
      </c>
      <c r="AE60" s="1">
        <v>5.1652892561983466E-2</v>
      </c>
      <c r="AI60" s="82" t="s">
        <v>12</v>
      </c>
      <c r="AJ60" s="20">
        <v>6394</v>
      </c>
      <c r="AK60" s="20">
        <v>0</v>
      </c>
      <c r="AL60" s="20">
        <v>0</v>
      </c>
      <c r="AM60" s="20" t="s">
        <v>16</v>
      </c>
      <c r="AN60" s="20">
        <v>1</v>
      </c>
      <c r="AO60" s="1">
        <v>14.545454545454545</v>
      </c>
      <c r="AP60" s="6">
        <v>19.09090909090909</v>
      </c>
      <c r="AQ60" s="1">
        <v>4.545454545454545</v>
      </c>
      <c r="AR60" s="82">
        <v>88</v>
      </c>
      <c r="AT60" s="1">
        <v>5.1652892561983466E-2</v>
      </c>
    </row>
    <row r="61" spans="1:46" x14ac:dyDescent="0.25">
      <c r="A61" s="3" t="s">
        <v>12</v>
      </c>
      <c r="B61" s="4">
        <v>6395</v>
      </c>
      <c r="C61" s="20">
        <v>1</v>
      </c>
      <c r="D61" s="20">
        <v>0</v>
      </c>
      <c r="E61" s="4" t="s">
        <v>14</v>
      </c>
      <c r="F61" s="20">
        <v>1</v>
      </c>
      <c r="G61" s="1">
        <v>10.909090909090908</v>
      </c>
      <c r="H61" s="6">
        <v>11.363636363636363</v>
      </c>
      <c r="I61" s="6">
        <v>12.272727272727272</v>
      </c>
      <c r="J61" s="6">
        <v>11.818181818181817</v>
      </c>
      <c r="K61" s="6">
        <v>12.272727272727272</v>
      </c>
      <c r="L61" s="6">
        <v>14.09090909090909</v>
      </c>
      <c r="M61" s="6">
        <v>14.545454545454545</v>
      </c>
      <c r="N61" s="1">
        <v>3.6363636363636367</v>
      </c>
      <c r="O61" s="82">
        <v>88</v>
      </c>
      <c r="Q61" s="1">
        <v>4.1322314049586778E-2</v>
      </c>
      <c r="S61" s="82" t="s">
        <v>12</v>
      </c>
      <c r="T61" s="20">
        <v>6395</v>
      </c>
      <c r="U61" s="20">
        <v>1</v>
      </c>
      <c r="V61" s="20">
        <v>0</v>
      </c>
      <c r="W61" s="20" t="s">
        <v>14</v>
      </c>
      <c r="X61" s="20">
        <v>1</v>
      </c>
      <c r="Y61" s="1">
        <v>3.4965034965035002E-2</v>
      </c>
      <c r="Z61" s="1">
        <v>9.0909090909090828E-2</v>
      </c>
      <c r="AA61" s="1">
        <v>-3.2467532467532499E-2</v>
      </c>
      <c r="AB61" s="1">
        <v>2.673796791443853E-2</v>
      </c>
      <c r="AC61" s="1">
        <v>0.10695187165775402</v>
      </c>
      <c r="AD61" s="6">
        <v>2.673796791443853E-2</v>
      </c>
      <c r="AE61" s="1">
        <v>4.1322314049586778E-2</v>
      </c>
      <c r="AI61" s="82" t="s">
        <v>12</v>
      </c>
      <c r="AJ61" s="20">
        <v>6395</v>
      </c>
      <c r="AK61" s="20">
        <v>1</v>
      </c>
      <c r="AL61" s="20">
        <v>0</v>
      </c>
      <c r="AM61" s="20" t="s">
        <v>14</v>
      </c>
      <c r="AN61" s="20">
        <v>1</v>
      </c>
      <c r="AO61" s="1">
        <v>10.909090909090908</v>
      </c>
      <c r="AP61" s="6">
        <v>14.545454545454545</v>
      </c>
      <c r="AQ61" s="1">
        <v>3.6363636363636367</v>
      </c>
      <c r="AR61" s="82">
        <v>88</v>
      </c>
      <c r="AT61" s="1">
        <v>4.1322314049586778E-2</v>
      </c>
    </row>
    <row r="62" spans="1:46" x14ac:dyDescent="0.25">
      <c r="A62" s="3" t="s">
        <v>12</v>
      </c>
      <c r="B62" s="4">
        <v>6396</v>
      </c>
      <c r="C62" s="20">
        <v>1</v>
      </c>
      <c r="D62" s="20">
        <v>0</v>
      </c>
      <c r="E62" s="4" t="s">
        <v>14</v>
      </c>
      <c r="F62" s="20">
        <v>1</v>
      </c>
      <c r="G62" s="1">
        <v>11.818181818181817</v>
      </c>
      <c r="H62" s="6">
        <v>13.18181818181818</v>
      </c>
      <c r="I62" s="6">
        <v>13.636363636363635</v>
      </c>
      <c r="J62" s="6">
        <v>13.636363636363635</v>
      </c>
      <c r="K62" s="6">
        <v>12.727272727272727</v>
      </c>
      <c r="L62" s="6">
        <v>15.909090909090908</v>
      </c>
      <c r="M62" s="6">
        <v>15.909090909090908</v>
      </c>
      <c r="N62" s="1">
        <v>4.0909090909090917</v>
      </c>
      <c r="O62" s="82">
        <v>88</v>
      </c>
      <c r="Q62" s="1">
        <v>4.6487603305785136E-2</v>
      </c>
      <c r="S62" s="82" t="s">
        <v>12</v>
      </c>
      <c r="T62" s="20">
        <v>6396</v>
      </c>
      <c r="U62" s="20">
        <v>1</v>
      </c>
      <c r="V62" s="20">
        <v>0</v>
      </c>
      <c r="W62" s="20" t="s">
        <v>14</v>
      </c>
      <c r="X62" s="20">
        <v>1</v>
      </c>
      <c r="Y62" s="1">
        <v>0.10489510489510487</v>
      </c>
      <c r="Z62" s="1">
        <v>4.5454545454545504E-2</v>
      </c>
      <c r="AA62" s="1">
        <v>0</v>
      </c>
      <c r="AB62" s="1">
        <v>-5.3475935828876955E-2</v>
      </c>
      <c r="AC62" s="1">
        <v>0.18716577540106952</v>
      </c>
      <c r="AD62" s="6">
        <v>0</v>
      </c>
      <c r="AE62" s="1">
        <v>4.6487603305785136E-2</v>
      </c>
      <c r="AI62" s="82" t="s">
        <v>12</v>
      </c>
      <c r="AJ62" s="20">
        <v>6396</v>
      </c>
      <c r="AK62" s="20">
        <v>1</v>
      </c>
      <c r="AL62" s="20">
        <v>0</v>
      </c>
      <c r="AM62" s="20" t="s">
        <v>14</v>
      </c>
      <c r="AN62" s="20">
        <v>1</v>
      </c>
      <c r="AO62" s="1">
        <v>11.818181818181817</v>
      </c>
      <c r="AP62" s="6">
        <v>15.909090909090908</v>
      </c>
      <c r="AQ62" s="1">
        <v>4.0909090909090917</v>
      </c>
      <c r="AR62" s="82">
        <v>88</v>
      </c>
      <c r="AT62" s="1">
        <v>4.6487603305785136E-2</v>
      </c>
    </row>
    <row r="63" spans="1:46" x14ac:dyDescent="0.25">
      <c r="A63" s="3" t="s">
        <v>12</v>
      </c>
      <c r="B63" s="4">
        <v>6397</v>
      </c>
      <c r="C63" s="20">
        <v>1</v>
      </c>
      <c r="D63" s="20">
        <v>0</v>
      </c>
      <c r="E63" s="4" t="s">
        <v>14</v>
      </c>
      <c r="F63" s="20">
        <v>1</v>
      </c>
      <c r="G63" s="1">
        <v>13.636363636363635</v>
      </c>
      <c r="H63" s="6">
        <v>14.999999999999998</v>
      </c>
      <c r="I63" s="6">
        <v>15.454545454545453</v>
      </c>
      <c r="J63" s="6">
        <v>16.818181818181817</v>
      </c>
      <c r="K63" s="6">
        <v>16.363636363636363</v>
      </c>
      <c r="L63" s="6">
        <v>18.636363636363633</v>
      </c>
      <c r="M63" s="6">
        <v>19.545454545454543</v>
      </c>
      <c r="N63" s="1">
        <v>5.9090909090909083</v>
      </c>
      <c r="O63" s="82">
        <v>88</v>
      </c>
      <c r="Q63" s="1">
        <v>6.7148760330578497E-2</v>
      </c>
      <c r="S63" s="82" t="s">
        <v>12</v>
      </c>
      <c r="T63" s="20">
        <v>6397</v>
      </c>
      <c r="U63" s="20">
        <v>1</v>
      </c>
      <c r="V63" s="20">
        <v>0</v>
      </c>
      <c r="W63" s="20" t="s">
        <v>14</v>
      </c>
      <c r="X63" s="20">
        <v>1</v>
      </c>
      <c r="Y63" s="1">
        <v>0.10489510489510487</v>
      </c>
      <c r="Z63" s="1">
        <v>4.5454545454545504E-2</v>
      </c>
      <c r="AA63" s="1">
        <v>9.740259740259738E-2</v>
      </c>
      <c r="AB63" s="1">
        <v>-2.6737967914438426E-2</v>
      </c>
      <c r="AC63" s="1">
        <v>0.13368983957219235</v>
      </c>
      <c r="AD63" s="6">
        <v>5.3475935828877059E-2</v>
      </c>
      <c r="AE63" s="1">
        <v>6.7148760330578497E-2</v>
      </c>
      <c r="AI63" s="82" t="s">
        <v>12</v>
      </c>
      <c r="AJ63" s="20">
        <v>6397</v>
      </c>
      <c r="AK63" s="20">
        <v>1</v>
      </c>
      <c r="AL63" s="20">
        <v>0</v>
      </c>
      <c r="AM63" s="20" t="s">
        <v>14</v>
      </c>
      <c r="AN63" s="20">
        <v>1</v>
      </c>
      <c r="AO63" s="1">
        <v>13.636363636363635</v>
      </c>
      <c r="AP63" s="6">
        <v>19.545454545454543</v>
      </c>
      <c r="AQ63" s="1">
        <v>5.9090909090909083</v>
      </c>
      <c r="AR63" s="82">
        <v>88</v>
      </c>
      <c r="AT63" s="1">
        <v>6.7148760330578497E-2</v>
      </c>
    </row>
    <row r="64" spans="1:46" x14ac:dyDescent="0.25">
      <c r="A64" s="3" t="s">
        <v>12</v>
      </c>
      <c r="B64" s="4">
        <v>6398</v>
      </c>
      <c r="C64" s="20">
        <v>1</v>
      </c>
      <c r="D64" s="20">
        <v>1</v>
      </c>
      <c r="E64" s="4" t="s">
        <v>15</v>
      </c>
      <c r="F64" s="20">
        <v>1</v>
      </c>
      <c r="G64" s="1">
        <v>17.727272727272727</v>
      </c>
      <c r="H64" s="6">
        <v>19.545454545454543</v>
      </c>
      <c r="I64" s="6">
        <v>20.909090909090907</v>
      </c>
      <c r="J64" s="6">
        <v>23.18181818181818</v>
      </c>
      <c r="K64" s="6">
        <v>29.09090909090909</v>
      </c>
      <c r="L64" s="6">
        <v>31.36363636363636</v>
      </c>
      <c r="M64" s="6">
        <v>36.36363636363636</v>
      </c>
      <c r="N64" s="1">
        <v>18.636363636363633</v>
      </c>
      <c r="O64" s="82">
        <v>88</v>
      </c>
      <c r="Q64" s="1">
        <v>0.21177685950413219</v>
      </c>
      <c r="S64" s="82" t="s">
        <v>12</v>
      </c>
      <c r="T64" s="20">
        <v>6398</v>
      </c>
      <c r="U64" s="20">
        <v>1</v>
      </c>
      <c r="V64" s="20">
        <v>1</v>
      </c>
      <c r="W64" s="20" t="s">
        <v>15</v>
      </c>
      <c r="X64" s="20">
        <v>1</v>
      </c>
      <c r="Y64" s="1">
        <v>0.13986013986013973</v>
      </c>
      <c r="Z64" s="1">
        <v>0.13636363636363633</v>
      </c>
      <c r="AA64" s="1">
        <v>0.16233766233766239</v>
      </c>
      <c r="AB64" s="1">
        <v>0.34759358288770059</v>
      </c>
      <c r="AC64" s="1">
        <v>0.13368983957219235</v>
      </c>
      <c r="AD64" s="6">
        <v>0.29411764705882354</v>
      </c>
      <c r="AE64" s="1">
        <v>0.21177685950413219</v>
      </c>
      <c r="AI64" s="82" t="s">
        <v>12</v>
      </c>
      <c r="AJ64" s="20">
        <v>6398</v>
      </c>
      <c r="AK64" s="20">
        <v>1</v>
      </c>
      <c r="AL64" s="20">
        <v>1</v>
      </c>
      <c r="AM64" s="20" t="s">
        <v>15</v>
      </c>
      <c r="AN64" s="20">
        <v>1</v>
      </c>
      <c r="AO64" s="1">
        <v>17.727272727272727</v>
      </c>
      <c r="AP64" s="6">
        <v>36.36363636363636</v>
      </c>
      <c r="AQ64" s="1">
        <v>18.636363636363633</v>
      </c>
      <c r="AR64" s="82">
        <v>88</v>
      </c>
      <c r="AT64" s="1">
        <v>0.21177685950413219</v>
      </c>
    </row>
    <row r="65" spans="1:46" x14ac:dyDescent="0.25">
      <c r="A65" s="3" t="s">
        <v>12</v>
      </c>
      <c r="B65" s="4">
        <v>6399</v>
      </c>
      <c r="C65" s="20">
        <v>0</v>
      </c>
      <c r="D65" s="20">
        <v>0</v>
      </c>
      <c r="E65" s="4" t="s">
        <v>16</v>
      </c>
      <c r="F65" s="20">
        <v>1</v>
      </c>
      <c r="G65" s="1">
        <v>10.454545454545453</v>
      </c>
      <c r="H65" s="6">
        <v>13.636363636363635</v>
      </c>
      <c r="I65" s="6">
        <v>14.09090909090909</v>
      </c>
      <c r="J65" s="6">
        <v>13.636363636363635</v>
      </c>
      <c r="K65" s="6">
        <v>15.454545454545453</v>
      </c>
      <c r="L65" s="6">
        <v>14.545454545454545</v>
      </c>
      <c r="M65" s="6">
        <v>16.363636363636363</v>
      </c>
      <c r="N65" s="1">
        <v>5.9090909090909101</v>
      </c>
      <c r="O65" s="82">
        <v>88</v>
      </c>
      <c r="Q65" s="1">
        <v>6.7148760330578525E-2</v>
      </c>
      <c r="S65" s="82" t="s">
        <v>12</v>
      </c>
      <c r="T65" s="20">
        <v>6399</v>
      </c>
      <c r="U65" s="20">
        <v>0</v>
      </c>
      <c r="V65" s="20">
        <v>0</v>
      </c>
      <c r="W65" s="20" t="s">
        <v>16</v>
      </c>
      <c r="X65" s="20">
        <v>1</v>
      </c>
      <c r="Y65" s="1">
        <v>0.24475524475524474</v>
      </c>
      <c r="Z65" s="1">
        <v>4.5454545454545504E-2</v>
      </c>
      <c r="AA65" s="1">
        <v>-3.2467532467532499E-2</v>
      </c>
      <c r="AB65" s="1">
        <v>0.10695187165775402</v>
      </c>
      <c r="AC65" s="1">
        <v>-5.3475935828876955E-2</v>
      </c>
      <c r="AD65" s="6">
        <v>0.10695187165775402</v>
      </c>
      <c r="AE65" s="1">
        <v>6.7148760330578525E-2</v>
      </c>
      <c r="AI65" s="82" t="s">
        <v>12</v>
      </c>
      <c r="AJ65" s="20">
        <v>6399</v>
      </c>
      <c r="AK65" s="20">
        <v>0</v>
      </c>
      <c r="AL65" s="20">
        <v>0</v>
      </c>
      <c r="AM65" s="20" t="s">
        <v>16</v>
      </c>
      <c r="AN65" s="20">
        <v>1</v>
      </c>
      <c r="AO65" s="1">
        <v>10.454545454545453</v>
      </c>
      <c r="AP65" s="6">
        <v>16.363636363636363</v>
      </c>
      <c r="AQ65" s="1">
        <v>5.9090909090909101</v>
      </c>
      <c r="AR65" s="82">
        <v>88</v>
      </c>
      <c r="AT65" s="1">
        <v>6.7148760330578525E-2</v>
      </c>
    </row>
    <row r="66" spans="1:46" x14ac:dyDescent="0.25">
      <c r="A66" s="3" t="s">
        <v>12</v>
      </c>
      <c r="B66" s="4">
        <v>6400</v>
      </c>
      <c r="C66" s="20">
        <v>0</v>
      </c>
      <c r="D66" s="20">
        <v>0</v>
      </c>
      <c r="E66" s="4" t="s">
        <v>16</v>
      </c>
      <c r="F66" s="20">
        <v>1</v>
      </c>
      <c r="G66" s="1">
        <v>11.363636363636363</v>
      </c>
      <c r="H66" s="6">
        <v>15.454545454545453</v>
      </c>
      <c r="I66" s="6">
        <v>16.363636363636363</v>
      </c>
      <c r="J66" s="6">
        <v>17.27272727272727</v>
      </c>
      <c r="K66" s="6">
        <v>18.636363636363633</v>
      </c>
      <c r="L66" s="6">
        <v>17.727272727272727</v>
      </c>
      <c r="M66" s="6">
        <v>18.636363636363633</v>
      </c>
      <c r="N66" s="1">
        <v>7.2727272727272698</v>
      </c>
      <c r="O66" s="82">
        <v>88</v>
      </c>
      <c r="Q66" s="1">
        <v>8.2644628099173514E-2</v>
      </c>
      <c r="S66" s="82" t="s">
        <v>12</v>
      </c>
      <c r="T66" s="20">
        <v>6400</v>
      </c>
      <c r="U66" s="20">
        <v>0</v>
      </c>
      <c r="V66" s="20">
        <v>0</v>
      </c>
      <c r="W66" s="20" t="s">
        <v>16</v>
      </c>
      <c r="X66" s="20">
        <v>1</v>
      </c>
      <c r="Y66" s="1">
        <v>0.31468531468531463</v>
      </c>
      <c r="Z66" s="1">
        <v>9.0909090909091009E-2</v>
      </c>
      <c r="AA66" s="1">
        <v>6.4935064935064749E-2</v>
      </c>
      <c r="AB66" s="1">
        <v>8.0213903743315496E-2</v>
      </c>
      <c r="AC66" s="1">
        <v>-5.3475935828876851E-2</v>
      </c>
      <c r="AD66" s="6">
        <v>5.3475935828876851E-2</v>
      </c>
      <c r="AE66" s="1">
        <v>8.2644628099173514E-2</v>
      </c>
      <c r="AI66" s="82" t="s">
        <v>12</v>
      </c>
      <c r="AJ66" s="20">
        <v>6400</v>
      </c>
      <c r="AK66" s="20">
        <v>0</v>
      </c>
      <c r="AL66" s="20">
        <v>0</v>
      </c>
      <c r="AM66" s="20" t="s">
        <v>16</v>
      </c>
      <c r="AN66" s="20">
        <v>1</v>
      </c>
      <c r="AO66" s="1">
        <v>11.363636363636363</v>
      </c>
      <c r="AP66" s="6">
        <v>18.636363636363633</v>
      </c>
      <c r="AQ66" s="1">
        <v>7.2727272727272698</v>
      </c>
      <c r="AR66" s="82">
        <v>88</v>
      </c>
      <c r="AT66" s="1">
        <v>8.2644628099173514E-2</v>
      </c>
    </row>
    <row r="67" spans="1:46" x14ac:dyDescent="0.25">
      <c r="A67" s="3" t="s">
        <v>12</v>
      </c>
      <c r="B67" s="20">
        <v>6403</v>
      </c>
      <c r="C67" s="20">
        <v>0</v>
      </c>
      <c r="D67" s="20">
        <v>0</v>
      </c>
      <c r="E67" s="20" t="s">
        <v>16</v>
      </c>
      <c r="F67" s="78">
        <v>1</v>
      </c>
      <c r="G67" s="1">
        <v>12.727272727272727</v>
      </c>
      <c r="H67" s="6">
        <v>16.363636363636363</v>
      </c>
      <c r="I67" s="6">
        <v>16.363636363636363</v>
      </c>
      <c r="J67" s="6">
        <v>16.818181818181817</v>
      </c>
      <c r="K67" s="6">
        <v>18.636363636363633</v>
      </c>
      <c r="L67" s="6">
        <v>16.818181818181817</v>
      </c>
      <c r="M67" s="6">
        <v>17.727272727272727</v>
      </c>
      <c r="N67" s="1">
        <v>5</v>
      </c>
      <c r="O67" s="82">
        <v>88</v>
      </c>
      <c r="Q67" s="1">
        <v>5.6818181818181816E-2</v>
      </c>
      <c r="S67" s="82" t="s">
        <v>12</v>
      </c>
      <c r="T67" s="20">
        <v>6403</v>
      </c>
      <c r="U67" s="20">
        <v>0</v>
      </c>
      <c r="V67" s="20">
        <v>0</v>
      </c>
      <c r="W67" s="20" t="s">
        <v>16</v>
      </c>
      <c r="X67" s="78">
        <v>1</v>
      </c>
      <c r="Y67" s="1">
        <v>0.27972027972027974</v>
      </c>
      <c r="Z67" s="1">
        <v>0</v>
      </c>
      <c r="AA67" s="1">
        <v>3.2467532467532374E-2</v>
      </c>
      <c r="AB67" s="1">
        <v>0.10695187165775391</v>
      </c>
      <c r="AC67" s="1">
        <v>-0.10695187165775391</v>
      </c>
      <c r="AD67" s="6">
        <v>5.3475935828877059E-2</v>
      </c>
      <c r="AE67" s="1">
        <v>5.6818181818181816E-2</v>
      </c>
      <c r="AI67" s="82" t="s">
        <v>12</v>
      </c>
      <c r="AJ67" s="20">
        <v>6403</v>
      </c>
      <c r="AK67" s="20">
        <v>0</v>
      </c>
      <c r="AL67" s="20">
        <v>0</v>
      </c>
      <c r="AM67" s="20" t="s">
        <v>16</v>
      </c>
      <c r="AN67" s="78">
        <v>1</v>
      </c>
      <c r="AO67" s="1">
        <v>12.727272727272727</v>
      </c>
      <c r="AP67" s="6">
        <v>17.727272727272727</v>
      </c>
      <c r="AQ67" s="1">
        <v>5</v>
      </c>
      <c r="AR67" s="82">
        <v>88</v>
      </c>
      <c r="AT67" s="1">
        <v>5.6818181818181816E-2</v>
      </c>
    </row>
    <row r="68" spans="1:46" x14ac:dyDescent="0.25">
      <c r="A68" s="3" t="s">
        <v>12</v>
      </c>
      <c r="B68" s="20">
        <v>6407</v>
      </c>
      <c r="C68" s="20">
        <v>1</v>
      </c>
      <c r="D68" s="20">
        <v>0</v>
      </c>
      <c r="E68" s="20" t="s">
        <v>14</v>
      </c>
      <c r="F68" s="78">
        <v>1</v>
      </c>
      <c r="G68" s="1">
        <v>10.909090909090908</v>
      </c>
      <c r="H68" s="6">
        <v>11.818181818181817</v>
      </c>
      <c r="I68" s="6">
        <v>12.272727272727272</v>
      </c>
      <c r="J68" s="6" t="s">
        <v>17</v>
      </c>
      <c r="K68" s="6" t="s">
        <v>17</v>
      </c>
      <c r="L68" s="6" t="s">
        <v>17</v>
      </c>
      <c r="M68" s="6" t="s">
        <v>17</v>
      </c>
      <c r="N68" s="1" t="s">
        <v>17</v>
      </c>
      <c r="O68" s="82">
        <v>88</v>
      </c>
      <c r="Q68" s="1" t="s">
        <v>17</v>
      </c>
      <c r="S68" s="82" t="s">
        <v>12</v>
      </c>
      <c r="T68" s="20">
        <v>6407</v>
      </c>
      <c r="U68" s="20">
        <v>1</v>
      </c>
      <c r="V68" s="20">
        <v>0</v>
      </c>
      <c r="W68" s="20" t="s">
        <v>14</v>
      </c>
      <c r="X68" s="78">
        <v>1</v>
      </c>
      <c r="Y68" s="1">
        <v>6.9930069930069866E-2</v>
      </c>
      <c r="Z68" s="1">
        <v>4.5454545454545504E-2</v>
      </c>
      <c r="AA68" s="1" t="s">
        <v>17</v>
      </c>
      <c r="AB68" s="1" t="s">
        <v>17</v>
      </c>
      <c r="AC68" s="1" t="s">
        <v>17</v>
      </c>
      <c r="AD68" s="6" t="s">
        <v>17</v>
      </c>
      <c r="AE68" s="1" t="s">
        <v>17</v>
      </c>
      <c r="AI68" s="82" t="s">
        <v>12</v>
      </c>
      <c r="AJ68" s="20">
        <v>6407</v>
      </c>
      <c r="AK68" s="20">
        <v>1</v>
      </c>
      <c r="AL68" s="20">
        <v>0</v>
      </c>
      <c r="AM68" s="20" t="s">
        <v>14</v>
      </c>
      <c r="AN68" s="78">
        <v>1</v>
      </c>
      <c r="AO68" s="1">
        <v>10.909090909090908</v>
      </c>
      <c r="AP68" s="6" t="s">
        <v>17</v>
      </c>
      <c r="AQ68" s="1" t="s">
        <v>17</v>
      </c>
      <c r="AR68" s="82">
        <v>88</v>
      </c>
      <c r="AT68" s="1" t="s">
        <v>17</v>
      </c>
    </row>
    <row r="69" spans="1:46" x14ac:dyDescent="0.25">
      <c r="A69" s="3" t="s">
        <v>12</v>
      </c>
      <c r="B69" s="20">
        <v>7510</v>
      </c>
      <c r="C69" s="20">
        <v>1</v>
      </c>
      <c r="D69" s="20">
        <v>1</v>
      </c>
      <c r="E69" s="20" t="s">
        <v>15</v>
      </c>
      <c r="F69" s="78">
        <v>1</v>
      </c>
      <c r="G69" s="1" t="s">
        <v>17</v>
      </c>
      <c r="H69" s="6" t="s">
        <v>17</v>
      </c>
      <c r="I69" s="6" t="s">
        <v>17</v>
      </c>
      <c r="J69" s="6" t="s">
        <v>17</v>
      </c>
      <c r="K69" s="6" t="s">
        <v>17</v>
      </c>
      <c r="L69" s="6" t="s">
        <v>17</v>
      </c>
      <c r="M69" s="6" t="s">
        <v>17</v>
      </c>
      <c r="N69" s="1" t="s">
        <v>17</v>
      </c>
      <c r="O69" s="82">
        <v>88</v>
      </c>
      <c r="Q69" s="1" t="s">
        <v>17</v>
      </c>
      <c r="S69" s="82" t="s">
        <v>12</v>
      </c>
      <c r="T69" s="20">
        <v>7510</v>
      </c>
      <c r="U69" s="20">
        <v>1</v>
      </c>
      <c r="V69" s="20">
        <v>1</v>
      </c>
      <c r="W69" s="20" t="s">
        <v>15</v>
      </c>
      <c r="X69" s="78">
        <v>1</v>
      </c>
      <c r="Y69" s="1" t="s">
        <v>17</v>
      </c>
      <c r="Z69" s="1" t="s">
        <v>17</v>
      </c>
      <c r="AA69" s="1" t="s">
        <v>17</v>
      </c>
      <c r="AB69" s="1" t="s">
        <v>17</v>
      </c>
      <c r="AC69" s="1" t="s">
        <v>17</v>
      </c>
      <c r="AD69" s="6" t="s">
        <v>17</v>
      </c>
      <c r="AE69" s="1" t="s">
        <v>17</v>
      </c>
      <c r="AI69" s="82" t="s">
        <v>12</v>
      </c>
      <c r="AJ69" s="20">
        <v>7510</v>
      </c>
      <c r="AK69" s="20">
        <v>1</v>
      </c>
      <c r="AL69" s="20">
        <v>1</v>
      </c>
      <c r="AM69" s="20" t="s">
        <v>15</v>
      </c>
      <c r="AN69" s="78">
        <v>1</v>
      </c>
      <c r="AO69" s="1" t="s">
        <v>17</v>
      </c>
      <c r="AP69" s="6" t="s">
        <v>17</v>
      </c>
      <c r="AQ69" s="1" t="s">
        <v>17</v>
      </c>
      <c r="AR69" s="82">
        <v>88</v>
      </c>
      <c r="AT69" s="1" t="s">
        <v>17</v>
      </c>
    </row>
    <row r="70" spans="1:46" x14ac:dyDescent="0.25">
      <c r="A70" s="7" t="s">
        <v>22</v>
      </c>
      <c r="B70" s="9">
        <v>6430</v>
      </c>
      <c r="C70" s="20">
        <v>1</v>
      </c>
      <c r="D70" s="20">
        <v>1</v>
      </c>
      <c r="E70" s="78" t="s">
        <v>15</v>
      </c>
      <c r="F70" s="78">
        <v>2</v>
      </c>
      <c r="G70" s="1">
        <v>29.545454545454543</v>
      </c>
      <c r="H70" s="6">
        <v>32.272727272727273</v>
      </c>
      <c r="I70" s="6">
        <v>35.454545454545453</v>
      </c>
      <c r="J70" s="6">
        <v>35</v>
      </c>
      <c r="K70" s="6">
        <v>37.272727272727266</v>
      </c>
      <c r="L70" s="6">
        <v>39.54545454545454</v>
      </c>
      <c r="M70" s="6">
        <v>40</v>
      </c>
      <c r="N70" s="1">
        <v>10.454545454545457</v>
      </c>
      <c r="O70">
        <v>89</v>
      </c>
      <c r="Q70" s="1">
        <v>0.11746680286006131</v>
      </c>
      <c r="S70" s="82" t="s">
        <v>22</v>
      </c>
      <c r="T70" s="9">
        <v>6430</v>
      </c>
      <c r="U70" s="20">
        <v>1</v>
      </c>
      <c r="V70" s="20">
        <v>1</v>
      </c>
      <c r="W70" s="78" t="s">
        <v>15</v>
      </c>
      <c r="X70" s="78">
        <v>2</v>
      </c>
      <c r="Y70" s="1">
        <v>0.19480519480519501</v>
      </c>
      <c r="Z70" s="1">
        <v>0.2447552447552446</v>
      </c>
      <c r="AA70" s="1">
        <v>-3.0303030303030217E-2</v>
      </c>
      <c r="AB70" s="1">
        <v>0.14204545454545414</v>
      </c>
      <c r="AC70" s="1">
        <v>0.14204545454545459</v>
      </c>
      <c r="AD70" s="6">
        <v>3.0303030303030689E-2</v>
      </c>
      <c r="AE70" s="1">
        <v>0.11746680286006131</v>
      </c>
      <c r="AI70" s="82" t="s">
        <v>22</v>
      </c>
      <c r="AJ70" s="9">
        <v>6430</v>
      </c>
      <c r="AK70" s="20">
        <v>1</v>
      </c>
      <c r="AL70" s="20">
        <v>1</v>
      </c>
      <c r="AM70" s="78" t="s">
        <v>15</v>
      </c>
      <c r="AN70" s="78">
        <v>2</v>
      </c>
      <c r="AO70" s="1">
        <v>29.545454545454543</v>
      </c>
      <c r="AP70" s="6">
        <v>40</v>
      </c>
      <c r="AQ70" s="1">
        <v>10.454545454545457</v>
      </c>
      <c r="AR70" s="82">
        <v>89</v>
      </c>
      <c r="AT70" s="1">
        <v>0.11746680286006131</v>
      </c>
    </row>
    <row r="71" spans="1:46" x14ac:dyDescent="0.25">
      <c r="A71" s="7" t="s">
        <v>22</v>
      </c>
      <c r="B71" s="9">
        <v>6432</v>
      </c>
      <c r="C71" s="20">
        <v>0</v>
      </c>
      <c r="D71" s="20">
        <v>1</v>
      </c>
      <c r="E71" s="78" t="s">
        <v>13</v>
      </c>
      <c r="F71" s="78">
        <v>2</v>
      </c>
      <c r="G71" s="1">
        <v>28.636363636363633</v>
      </c>
      <c r="H71" s="6">
        <v>28.636363636363633</v>
      </c>
      <c r="I71" s="6">
        <v>31.818181818181817</v>
      </c>
      <c r="J71" s="6">
        <v>35</v>
      </c>
      <c r="K71" s="6">
        <v>35.454545454545453</v>
      </c>
      <c r="L71" s="6">
        <v>38.636363636363633</v>
      </c>
      <c r="M71" s="6">
        <v>39.54545454545454</v>
      </c>
      <c r="N71" s="1">
        <v>10.909090909090907</v>
      </c>
      <c r="O71" s="82">
        <v>89</v>
      </c>
      <c r="Q71" s="1">
        <v>0.1225740551583248</v>
      </c>
      <c r="S71" s="82" t="s">
        <v>22</v>
      </c>
      <c r="T71" s="9">
        <v>6432</v>
      </c>
      <c r="U71" s="20">
        <v>0</v>
      </c>
      <c r="V71" s="20">
        <v>1</v>
      </c>
      <c r="W71" s="78" t="s">
        <v>13</v>
      </c>
      <c r="X71" s="78">
        <v>2</v>
      </c>
      <c r="Y71" s="1">
        <v>0</v>
      </c>
      <c r="Z71" s="1">
        <v>0.24475524475524488</v>
      </c>
      <c r="AA71" s="1">
        <v>0.21212121212121224</v>
      </c>
      <c r="AB71" s="1">
        <v>2.8409090909090828E-2</v>
      </c>
      <c r="AC71" s="1">
        <v>0.19886363636363624</v>
      </c>
      <c r="AD71" s="6">
        <v>6.0606060606060434E-2</v>
      </c>
      <c r="AE71" s="1">
        <v>0.1225740551583248</v>
      </c>
      <c r="AI71" s="82" t="s">
        <v>22</v>
      </c>
      <c r="AJ71" s="9">
        <v>6432</v>
      </c>
      <c r="AK71" s="20">
        <v>0</v>
      </c>
      <c r="AL71" s="20">
        <v>1</v>
      </c>
      <c r="AM71" s="78" t="s">
        <v>13</v>
      </c>
      <c r="AN71" s="78">
        <v>2</v>
      </c>
      <c r="AO71" s="1">
        <v>28.636363636363633</v>
      </c>
      <c r="AP71" s="6">
        <v>39.54545454545454</v>
      </c>
      <c r="AQ71" s="1">
        <v>10.909090909090907</v>
      </c>
      <c r="AR71" s="82">
        <v>89</v>
      </c>
      <c r="AT71" s="1">
        <v>0.1225740551583248</v>
      </c>
    </row>
    <row r="72" spans="1:46" x14ac:dyDescent="0.25">
      <c r="A72" s="7" t="s">
        <v>22</v>
      </c>
      <c r="B72" s="9">
        <v>6433</v>
      </c>
      <c r="C72" s="20">
        <v>0</v>
      </c>
      <c r="D72" s="20">
        <v>0</v>
      </c>
      <c r="E72" s="78" t="s">
        <v>16</v>
      </c>
      <c r="F72" s="78">
        <v>2</v>
      </c>
      <c r="G72" s="1">
        <v>25.909090909090907</v>
      </c>
      <c r="H72" s="6">
        <v>28.18181818181818</v>
      </c>
      <c r="I72" s="6">
        <v>24.999999999999996</v>
      </c>
      <c r="J72" s="6">
        <v>35.454545454545453</v>
      </c>
      <c r="K72" s="6">
        <v>34.090909090909086</v>
      </c>
      <c r="L72" s="6">
        <v>37.727272727272727</v>
      </c>
      <c r="M72" s="6">
        <v>35.454545454545453</v>
      </c>
      <c r="N72" s="1">
        <v>9.5454545454545467</v>
      </c>
      <c r="O72" s="82">
        <v>89</v>
      </c>
      <c r="Q72" s="1">
        <v>0.10725229826353423</v>
      </c>
      <c r="S72" s="82" t="s">
        <v>22</v>
      </c>
      <c r="T72" s="9">
        <v>6433</v>
      </c>
      <c r="U72" s="20">
        <v>0</v>
      </c>
      <c r="V72" s="20">
        <v>0</v>
      </c>
      <c r="W72" s="78" t="s">
        <v>16</v>
      </c>
      <c r="X72" s="78">
        <v>2</v>
      </c>
      <c r="Y72" s="1">
        <v>0.16233766233766239</v>
      </c>
      <c r="Z72" s="1">
        <v>-0.24475524475524488</v>
      </c>
      <c r="AA72" s="1">
        <v>0.69696969696969713</v>
      </c>
      <c r="AB72" s="1">
        <v>-8.5227272727272929E-2</v>
      </c>
      <c r="AC72" s="1">
        <v>0.22727272727272751</v>
      </c>
      <c r="AD72" s="6">
        <v>-0.15151515151515155</v>
      </c>
      <c r="AE72" s="1">
        <v>0.10725229826353423</v>
      </c>
      <c r="AI72" s="82" t="s">
        <v>22</v>
      </c>
      <c r="AJ72" s="9">
        <v>6433</v>
      </c>
      <c r="AK72" s="20">
        <v>0</v>
      </c>
      <c r="AL72" s="20">
        <v>0</v>
      </c>
      <c r="AM72" s="78" t="s">
        <v>16</v>
      </c>
      <c r="AN72" s="78">
        <v>2</v>
      </c>
      <c r="AO72" s="1">
        <v>25.909090909090907</v>
      </c>
      <c r="AP72" s="6">
        <v>35.454545454545453</v>
      </c>
      <c r="AQ72" s="1">
        <v>9.5454545454545467</v>
      </c>
      <c r="AR72" s="82">
        <v>89</v>
      </c>
      <c r="AT72" s="1">
        <v>0.10725229826353423</v>
      </c>
    </row>
    <row r="73" spans="1:46" x14ac:dyDescent="0.25">
      <c r="A73" s="7" t="s">
        <v>22</v>
      </c>
      <c r="B73" s="9">
        <v>6435</v>
      </c>
      <c r="C73" s="20">
        <v>1</v>
      </c>
      <c r="D73" s="20">
        <v>1</v>
      </c>
      <c r="E73" s="78" t="s">
        <v>15</v>
      </c>
      <c r="F73" s="78">
        <v>2</v>
      </c>
      <c r="G73" s="1">
        <v>32.272727272727273</v>
      </c>
      <c r="H73" s="6">
        <v>35.909090909090907</v>
      </c>
      <c r="I73" s="6">
        <v>39.54545454545454</v>
      </c>
      <c r="J73" s="6" t="s">
        <v>17</v>
      </c>
      <c r="K73" s="6" t="s">
        <v>17</v>
      </c>
      <c r="L73" s="6" t="s">
        <v>17</v>
      </c>
      <c r="M73" s="6" t="s">
        <v>17</v>
      </c>
      <c r="N73" s="1" t="s">
        <v>17</v>
      </c>
      <c r="O73" s="82">
        <v>89</v>
      </c>
      <c r="Q73" s="1" t="s">
        <v>17</v>
      </c>
      <c r="S73" s="82" t="s">
        <v>22</v>
      </c>
      <c r="T73" s="9">
        <v>6435</v>
      </c>
      <c r="U73" s="20">
        <v>1</v>
      </c>
      <c r="V73" s="20">
        <v>1</v>
      </c>
      <c r="W73" s="78" t="s">
        <v>15</v>
      </c>
      <c r="X73" s="78">
        <v>2</v>
      </c>
      <c r="Y73" s="1">
        <v>0.25974025974025949</v>
      </c>
      <c r="Z73" s="1">
        <v>0.27972027972027946</v>
      </c>
      <c r="AA73" s="1" t="s">
        <v>17</v>
      </c>
      <c r="AB73" s="1" t="s">
        <v>17</v>
      </c>
      <c r="AC73" s="1" t="s">
        <v>17</v>
      </c>
      <c r="AD73" s="6" t="s">
        <v>17</v>
      </c>
      <c r="AE73" s="1" t="s">
        <v>17</v>
      </c>
      <c r="AI73" s="82" t="s">
        <v>22</v>
      </c>
      <c r="AJ73" s="9">
        <v>6435</v>
      </c>
      <c r="AK73" s="20">
        <v>1</v>
      </c>
      <c r="AL73" s="20">
        <v>1</v>
      </c>
      <c r="AM73" s="78" t="s">
        <v>15</v>
      </c>
      <c r="AN73" s="78">
        <v>2</v>
      </c>
      <c r="AO73" s="1">
        <v>32.272727272727273</v>
      </c>
      <c r="AP73" s="6" t="s">
        <v>17</v>
      </c>
      <c r="AQ73" s="1" t="s">
        <v>17</v>
      </c>
      <c r="AR73" s="82">
        <v>89</v>
      </c>
      <c r="AT73" s="1" t="s">
        <v>17</v>
      </c>
    </row>
    <row r="74" spans="1:46" x14ac:dyDescent="0.25">
      <c r="A74" s="7" t="s">
        <v>22</v>
      </c>
      <c r="B74" s="9">
        <v>6437</v>
      </c>
      <c r="C74" s="20">
        <v>0</v>
      </c>
      <c r="D74" s="20">
        <v>0</v>
      </c>
      <c r="E74" s="78" t="s">
        <v>16</v>
      </c>
      <c r="F74" s="78">
        <v>2</v>
      </c>
      <c r="G74" s="1">
        <v>24.545454545454543</v>
      </c>
      <c r="H74" s="6">
        <v>25.909090909090907</v>
      </c>
      <c r="I74" s="6">
        <v>20.909090909090907</v>
      </c>
      <c r="J74" s="6">
        <v>29.545454545454543</v>
      </c>
      <c r="K74" s="6">
        <v>30.454545454545453</v>
      </c>
      <c r="L74" s="6">
        <v>29.999999999999996</v>
      </c>
      <c r="M74" s="6">
        <v>33.636363636363633</v>
      </c>
      <c r="N74" s="1">
        <v>9.0909090909090899</v>
      </c>
      <c r="O74" s="82">
        <v>89</v>
      </c>
      <c r="Q74" s="1">
        <v>0.10214504596527067</v>
      </c>
      <c r="S74" s="82" t="s">
        <v>22</v>
      </c>
      <c r="T74" s="9">
        <v>6437</v>
      </c>
      <c r="U74" s="20">
        <v>0</v>
      </c>
      <c r="V74" s="20">
        <v>0</v>
      </c>
      <c r="W74" s="78" t="s">
        <v>16</v>
      </c>
      <c r="X74" s="78">
        <v>2</v>
      </c>
      <c r="Y74" s="1">
        <v>9.740259740259738E-2</v>
      </c>
      <c r="Z74" s="1">
        <v>-0.38461538461538464</v>
      </c>
      <c r="AA74" s="1">
        <v>0.5757575757575758</v>
      </c>
      <c r="AB74" s="1">
        <v>5.6818181818181879E-2</v>
      </c>
      <c r="AC74" s="1">
        <v>-2.840909090909105E-2</v>
      </c>
      <c r="AD74" s="6">
        <v>0.24242424242424246</v>
      </c>
      <c r="AE74" s="1">
        <v>0.10214504596527067</v>
      </c>
      <c r="AI74" s="82" t="s">
        <v>22</v>
      </c>
      <c r="AJ74" s="9">
        <v>6437</v>
      </c>
      <c r="AK74" s="20">
        <v>0</v>
      </c>
      <c r="AL74" s="20">
        <v>0</v>
      </c>
      <c r="AM74" s="78" t="s">
        <v>16</v>
      </c>
      <c r="AN74" s="78">
        <v>2</v>
      </c>
      <c r="AO74" s="1">
        <v>24.545454545454543</v>
      </c>
      <c r="AP74" s="6">
        <v>33.636363636363633</v>
      </c>
      <c r="AQ74" s="1">
        <v>9.0909090909090899</v>
      </c>
      <c r="AR74" s="82">
        <v>89</v>
      </c>
      <c r="AT74" s="1">
        <v>0.10214504596527067</v>
      </c>
    </row>
    <row r="75" spans="1:46" x14ac:dyDescent="0.25">
      <c r="A75" s="7" t="s">
        <v>22</v>
      </c>
      <c r="B75" s="9">
        <v>6438</v>
      </c>
      <c r="C75" s="20">
        <v>0</v>
      </c>
      <c r="D75" s="20">
        <v>0</v>
      </c>
      <c r="E75" s="78" t="s">
        <v>16</v>
      </c>
      <c r="F75" s="78">
        <v>2</v>
      </c>
      <c r="G75" s="1">
        <v>26.36363636363636</v>
      </c>
      <c r="H75" s="6">
        <v>27.727272727272727</v>
      </c>
      <c r="I75" s="6">
        <v>23.636363636363633</v>
      </c>
      <c r="J75" s="6" t="s">
        <v>17</v>
      </c>
      <c r="K75" s="6" t="s">
        <v>17</v>
      </c>
      <c r="L75" s="6" t="s">
        <v>17</v>
      </c>
      <c r="M75" s="6" t="s">
        <v>17</v>
      </c>
      <c r="N75" s="1" t="s">
        <v>17</v>
      </c>
      <c r="O75" s="82">
        <v>89</v>
      </c>
      <c r="Q75" s="1" t="s">
        <v>17</v>
      </c>
      <c r="S75" s="82" t="s">
        <v>22</v>
      </c>
      <c r="T75" s="9">
        <v>6438</v>
      </c>
      <c r="U75" s="20">
        <v>0</v>
      </c>
      <c r="V75" s="20">
        <v>0</v>
      </c>
      <c r="W75" s="78" t="s">
        <v>16</v>
      </c>
      <c r="X75" s="78">
        <v>2</v>
      </c>
      <c r="Y75" s="1">
        <v>9.7402597402597629E-2</v>
      </c>
      <c r="Z75" s="1">
        <v>-0.31468531468531491</v>
      </c>
      <c r="AA75" s="1" t="s">
        <v>17</v>
      </c>
      <c r="AB75" s="1" t="s">
        <v>17</v>
      </c>
      <c r="AC75" s="1" t="s">
        <v>17</v>
      </c>
      <c r="AD75" s="6" t="s">
        <v>17</v>
      </c>
      <c r="AE75" s="1" t="s">
        <v>17</v>
      </c>
      <c r="AI75" s="82" t="s">
        <v>22</v>
      </c>
      <c r="AJ75" s="9">
        <v>6438</v>
      </c>
      <c r="AK75" s="20">
        <v>0</v>
      </c>
      <c r="AL75" s="20">
        <v>0</v>
      </c>
      <c r="AM75" s="78" t="s">
        <v>16</v>
      </c>
      <c r="AN75" s="78">
        <v>2</v>
      </c>
      <c r="AO75" s="1">
        <v>26.36363636363636</v>
      </c>
      <c r="AP75" s="6" t="s">
        <v>17</v>
      </c>
      <c r="AQ75" s="1" t="s">
        <v>17</v>
      </c>
      <c r="AR75" s="82">
        <v>89</v>
      </c>
      <c r="AT75" s="1" t="s">
        <v>17</v>
      </c>
    </row>
    <row r="76" spans="1:46" x14ac:dyDescent="0.25">
      <c r="A76" s="7" t="s">
        <v>22</v>
      </c>
      <c r="B76" s="9">
        <v>6441</v>
      </c>
      <c r="C76" s="20">
        <v>1</v>
      </c>
      <c r="D76" s="20">
        <v>1</v>
      </c>
      <c r="E76" s="78" t="s">
        <v>15</v>
      </c>
      <c r="F76" s="78">
        <v>2</v>
      </c>
      <c r="G76" s="1">
        <v>26.36363636363636</v>
      </c>
      <c r="H76" s="6">
        <v>27.727272727272727</v>
      </c>
      <c r="I76" s="6">
        <v>29.09090909090909</v>
      </c>
      <c r="J76" s="6">
        <v>33.636363636363633</v>
      </c>
      <c r="K76" s="6">
        <v>36.818181818181813</v>
      </c>
      <c r="L76" s="6">
        <v>38.18181818181818</v>
      </c>
      <c r="M76" s="6">
        <v>39.54545454545454</v>
      </c>
      <c r="N76" s="1">
        <v>13.18181818181818</v>
      </c>
      <c r="O76" s="82">
        <v>89</v>
      </c>
      <c r="Q76" s="1">
        <v>0.14811031664964247</v>
      </c>
      <c r="S76" s="82" t="s">
        <v>22</v>
      </c>
      <c r="T76" s="9">
        <v>6441</v>
      </c>
      <c r="U76" s="20">
        <v>1</v>
      </c>
      <c r="V76" s="20">
        <v>1</v>
      </c>
      <c r="W76" s="78" t="s">
        <v>15</v>
      </c>
      <c r="X76" s="78">
        <v>2</v>
      </c>
      <c r="Y76" s="1">
        <v>9.7402597402597629E-2</v>
      </c>
      <c r="Z76" s="1">
        <v>0.10489510489510487</v>
      </c>
      <c r="AA76" s="1">
        <v>0.30303030303030287</v>
      </c>
      <c r="AB76" s="1">
        <v>0.19886363636363624</v>
      </c>
      <c r="AC76" s="1">
        <v>8.5227272727272929E-2</v>
      </c>
      <c r="AD76" s="6">
        <v>9.0909090909090648E-2</v>
      </c>
      <c r="AE76" s="1">
        <v>0.14811031664964247</v>
      </c>
      <c r="AI76" s="82" t="s">
        <v>22</v>
      </c>
      <c r="AJ76" s="9">
        <v>6441</v>
      </c>
      <c r="AK76" s="20">
        <v>1</v>
      </c>
      <c r="AL76" s="20">
        <v>1</v>
      </c>
      <c r="AM76" s="78" t="s">
        <v>15</v>
      </c>
      <c r="AN76" s="78">
        <v>2</v>
      </c>
      <c r="AO76" s="1">
        <v>26.36363636363636</v>
      </c>
      <c r="AP76" s="6">
        <v>39.54545454545454</v>
      </c>
      <c r="AQ76" s="1">
        <v>13.18181818181818</v>
      </c>
      <c r="AR76" s="82">
        <v>89</v>
      </c>
      <c r="AT76" s="1">
        <v>0.14811031664964247</v>
      </c>
    </row>
    <row r="77" spans="1:46" x14ac:dyDescent="0.25">
      <c r="A77" s="7" t="s">
        <v>22</v>
      </c>
      <c r="B77" s="9">
        <v>6442</v>
      </c>
      <c r="C77" s="20">
        <v>1</v>
      </c>
      <c r="D77" s="20">
        <v>1</v>
      </c>
      <c r="E77" s="8" t="s">
        <v>15</v>
      </c>
      <c r="F77" s="78">
        <v>2</v>
      </c>
      <c r="G77" s="1">
        <v>26.25</v>
      </c>
      <c r="H77" s="6">
        <v>27.727272727272727</v>
      </c>
      <c r="I77" s="6">
        <v>31.818181818181817</v>
      </c>
      <c r="J77" s="6">
        <v>33.636363636363633</v>
      </c>
      <c r="K77" s="6">
        <v>37.272727272727266</v>
      </c>
      <c r="L77" s="6">
        <v>39.54545454545454</v>
      </c>
      <c r="M77" s="6">
        <v>40.454545454545453</v>
      </c>
      <c r="N77" s="1">
        <v>14.204545454545453</v>
      </c>
      <c r="O77" s="82">
        <v>89</v>
      </c>
      <c r="Q77" s="1">
        <v>0.15960163432073543</v>
      </c>
      <c r="S77" s="82" t="s">
        <v>22</v>
      </c>
      <c r="T77" s="9">
        <v>6442</v>
      </c>
      <c r="U77" s="20">
        <v>1</v>
      </c>
      <c r="V77" s="20">
        <v>1</v>
      </c>
      <c r="W77" s="78" t="s">
        <v>15</v>
      </c>
      <c r="X77" s="78">
        <v>2</v>
      </c>
      <c r="Y77" s="1">
        <v>0.10551948051948047</v>
      </c>
      <c r="Z77" s="1">
        <v>0.31468531468531463</v>
      </c>
      <c r="AA77" s="1">
        <v>0.1212121212121211</v>
      </c>
      <c r="AB77" s="1">
        <v>0.22727272727272707</v>
      </c>
      <c r="AC77" s="1">
        <v>0.14204545454545459</v>
      </c>
      <c r="AD77" s="6">
        <v>6.0606060606060906E-2</v>
      </c>
      <c r="AE77" s="1">
        <v>0.15960163432073543</v>
      </c>
      <c r="AI77" s="82" t="s">
        <v>22</v>
      </c>
      <c r="AJ77" s="9">
        <v>6442</v>
      </c>
      <c r="AK77" s="20">
        <v>1</v>
      </c>
      <c r="AL77" s="20">
        <v>1</v>
      </c>
      <c r="AM77" s="78" t="s">
        <v>15</v>
      </c>
      <c r="AN77" s="78">
        <v>2</v>
      </c>
      <c r="AO77" s="1">
        <v>26.25</v>
      </c>
      <c r="AP77" s="6">
        <v>40.454545454545453</v>
      </c>
      <c r="AQ77" s="1">
        <v>14.204545454545453</v>
      </c>
      <c r="AR77" s="82">
        <v>89</v>
      </c>
      <c r="AT77" s="1">
        <v>0.15960163432073543</v>
      </c>
    </row>
    <row r="78" spans="1:46" x14ac:dyDescent="0.25">
      <c r="A78" s="7" t="s">
        <v>22</v>
      </c>
      <c r="B78" s="9">
        <v>6443</v>
      </c>
      <c r="C78" s="20">
        <v>1</v>
      </c>
      <c r="D78" s="20">
        <v>1</v>
      </c>
      <c r="E78" s="8" t="s">
        <v>15</v>
      </c>
      <c r="F78" s="78">
        <v>2</v>
      </c>
      <c r="G78" s="1">
        <v>21.363636363636363</v>
      </c>
      <c r="H78" s="6">
        <v>23.18181818181818</v>
      </c>
      <c r="I78" s="6">
        <v>27.727272727272727</v>
      </c>
      <c r="J78" s="6">
        <v>31.36363636363636</v>
      </c>
      <c r="K78" s="6">
        <v>30.909090909090907</v>
      </c>
      <c r="L78" s="6">
        <v>34.54545454545454</v>
      </c>
      <c r="M78" s="6">
        <v>36.36363636363636</v>
      </c>
      <c r="N78" s="1">
        <v>14.999999999999996</v>
      </c>
      <c r="O78" s="82">
        <v>89</v>
      </c>
      <c r="Q78" s="1">
        <v>0.1685393258426966</v>
      </c>
      <c r="S78" s="82" t="s">
        <v>22</v>
      </c>
      <c r="T78" s="9">
        <v>6443</v>
      </c>
      <c r="U78" s="20">
        <v>1</v>
      </c>
      <c r="V78" s="20">
        <v>1</v>
      </c>
      <c r="W78" s="78" t="s">
        <v>15</v>
      </c>
      <c r="X78" s="78">
        <v>2</v>
      </c>
      <c r="Y78" s="1">
        <v>0.12987012987012975</v>
      </c>
      <c r="Z78" s="1">
        <v>0.34965034965034975</v>
      </c>
      <c r="AA78" s="1">
        <v>0.24242424242424221</v>
      </c>
      <c r="AB78" s="1">
        <v>-2.8409090909090828E-2</v>
      </c>
      <c r="AC78" s="1">
        <v>0.22727272727272707</v>
      </c>
      <c r="AD78" s="6">
        <v>0.12121212121212134</v>
      </c>
      <c r="AE78" s="1">
        <v>0.1685393258426966</v>
      </c>
      <c r="AI78" s="82" t="s">
        <v>22</v>
      </c>
      <c r="AJ78" s="9">
        <v>6443</v>
      </c>
      <c r="AK78" s="20">
        <v>1</v>
      </c>
      <c r="AL78" s="20">
        <v>1</v>
      </c>
      <c r="AM78" s="78" t="s">
        <v>15</v>
      </c>
      <c r="AN78" s="78">
        <v>2</v>
      </c>
      <c r="AO78" s="1">
        <v>21.363636363636363</v>
      </c>
      <c r="AP78" s="6">
        <v>36.36363636363636</v>
      </c>
      <c r="AQ78" s="1">
        <v>14.999999999999996</v>
      </c>
      <c r="AR78" s="82">
        <v>89</v>
      </c>
      <c r="AT78" s="1">
        <v>0.1685393258426966</v>
      </c>
    </row>
    <row r="79" spans="1:46" x14ac:dyDescent="0.25">
      <c r="A79" s="7" t="s">
        <v>22</v>
      </c>
      <c r="B79" s="9">
        <v>6445</v>
      </c>
      <c r="C79" s="20">
        <v>0</v>
      </c>
      <c r="D79" s="20">
        <v>1</v>
      </c>
      <c r="E79" s="8" t="s">
        <v>13</v>
      </c>
      <c r="F79" s="78">
        <v>2</v>
      </c>
      <c r="G79" s="1">
        <v>30.454545454545453</v>
      </c>
      <c r="H79" s="6">
        <v>31.36363636363636</v>
      </c>
      <c r="I79" s="6">
        <v>35.909090909090907</v>
      </c>
      <c r="J79" s="6">
        <v>34.54545454545454</v>
      </c>
      <c r="K79" s="6">
        <v>38.636363636363633</v>
      </c>
      <c r="L79" s="6">
        <v>39.54545454545454</v>
      </c>
      <c r="M79" s="6">
        <v>42.272727272727266</v>
      </c>
      <c r="N79" s="1">
        <v>11.818181818181813</v>
      </c>
      <c r="O79" s="82">
        <v>89</v>
      </c>
      <c r="Q79" s="1">
        <v>0.13278855975485182</v>
      </c>
      <c r="S79" s="82" t="s">
        <v>22</v>
      </c>
      <c r="T79" s="9">
        <v>6445</v>
      </c>
      <c r="U79" s="20">
        <v>0</v>
      </c>
      <c r="V79" s="20">
        <v>1</v>
      </c>
      <c r="W79" s="78" t="s">
        <v>13</v>
      </c>
      <c r="X79" s="78">
        <v>2</v>
      </c>
      <c r="Y79" s="1">
        <v>6.4935064935064749E-2</v>
      </c>
      <c r="Z79" s="1">
        <v>0.34965034965034975</v>
      </c>
      <c r="AA79" s="1">
        <v>-9.090909090909112E-2</v>
      </c>
      <c r="AB79" s="1">
        <v>0.25568181818181834</v>
      </c>
      <c r="AC79" s="1">
        <v>5.6818181818181657E-2</v>
      </c>
      <c r="AD79" s="6">
        <v>0.18181818181818177</v>
      </c>
      <c r="AE79" s="1">
        <v>0.13278855975485182</v>
      </c>
      <c r="AI79" s="82" t="s">
        <v>22</v>
      </c>
      <c r="AJ79" s="9">
        <v>6445</v>
      </c>
      <c r="AK79" s="20">
        <v>0</v>
      </c>
      <c r="AL79" s="20">
        <v>1</v>
      </c>
      <c r="AM79" s="78" t="s">
        <v>13</v>
      </c>
      <c r="AN79" s="78">
        <v>2</v>
      </c>
      <c r="AO79" s="1">
        <v>30.454545454545453</v>
      </c>
      <c r="AP79" s="6">
        <v>42.272727272727266</v>
      </c>
      <c r="AQ79" s="1">
        <v>11.818181818181813</v>
      </c>
      <c r="AR79" s="82">
        <v>89</v>
      </c>
      <c r="AT79" s="1">
        <v>0.13278855975485182</v>
      </c>
    </row>
    <row r="80" spans="1:46" x14ac:dyDescent="0.25">
      <c r="A80" s="7" t="s">
        <v>22</v>
      </c>
      <c r="B80" s="9">
        <v>6446</v>
      </c>
      <c r="C80" s="20">
        <v>1</v>
      </c>
      <c r="D80" s="20">
        <v>0</v>
      </c>
      <c r="E80" s="8" t="s">
        <v>14</v>
      </c>
      <c r="F80" s="78">
        <v>2</v>
      </c>
      <c r="G80" s="1">
        <v>29.999999999999996</v>
      </c>
      <c r="H80" s="6">
        <v>31.818181818181817</v>
      </c>
      <c r="I80" s="6">
        <v>31.818181818181817</v>
      </c>
      <c r="J80" s="6">
        <v>33.636363636363633</v>
      </c>
      <c r="K80" s="6">
        <v>35.909090909090907</v>
      </c>
      <c r="L80" s="6">
        <v>36.818181818181813</v>
      </c>
      <c r="M80" s="6">
        <v>40.909090909090907</v>
      </c>
      <c r="N80" s="1">
        <v>10.90909090909091</v>
      </c>
      <c r="O80" s="82">
        <v>89</v>
      </c>
      <c r="Q80" s="1">
        <v>0.12257405515832483</v>
      </c>
      <c r="S80" s="82" t="s">
        <v>22</v>
      </c>
      <c r="T80" s="9">
        <v>6446</v>
      </c>
      <c r="U80" s="20">
        <v>1</v>
      </c>
      <c r="V80" s="20">
        <v>0</v>
      </c>
      <c r="W80" s="78" t="s">
        <v>14</v>
      </c>
      <c r="X80" s="78">
        <v>2</v>
      </c>
      <c r="Y80" s="1">
        <v>0.12987012987013</v>
      </c>
      <c r="Z80" s="1">
        <v>0</v>
      </c>
      <c r="AA80" s="1">
        <v>0.1212121212121211</v>
      </c>
      <c r="AB80" s="1">
        <v>0.14204545454545459</v>
      </c>
      <c r="AC80" s="1">
        <v>5.6818181818181657E-2</v>
      </c>
      <c r="AD80" s="6">
        <v>0.27272727272727287</v>
      </c>
      <c r="AE80" s="1">
        <v>0.12257405515832483</v>
      </c>
      <c r="AI80" s="82" t="s">
        <v>22</v>
      </c>
      <c r="AJ80" s="9">
        <v>6446</v>
      </c>
      <c r="AK80" s="20">
        <v>1</v>
      </c>
      <c r="AL80" s="20">
        <v>0</v>
      </c>
      <c r="AM80" s="78" t="s">
        <v>14</v>
      </c>
      <c r="AN80" s="78">
        <v>2</v>
      </c>
      <c r="AO80" s="1">
        <v>29.999999999999996</v>
      </c>
      <c r="AP80" s="6">
        <v>40.909090909090907</v>
      </c>
      <c r="AQ80" s="1">
        <v>10.90909090909091</v>
      </c>
      <c r="AR80" s="82">
        <v>89</v>
      </c>
      <c r="AT80" s="1">
        <v>0.12257405515832483</v>
      </c>
    </row>
    <row r="81" spans="1:46" x14ac:dyDescent="0.25">
      <c r="A81" s="7" t="s">
        <v>22</v>
      </c>
      <c r="B81" s="9">
        <v>6448</v>
      </c>
      <c r="C81" s="20">
        <v>1</v>
      </c>
      <c r="D81" s="20">
        <v>0</v>
      </c>
      <c r="E81" s="8" t="s">
        <v>14</v>
      </c>
      <c r="F81" s="78">
        <v>2</v>
      </c>
      <c r="G81" s="1">
        <v>29.999999999999996</v>
      </c>
      <c r="H81" s="6">
        <v>33.18181818181818</v>
      </c>
      <c r="I81" s="6">
        <v>34.54545454545454</v>
      </c>
      <c r="J81" s="6">
        <v>35.909090909090907</v>
      </c>
      <c r="K81" s="6">
        <v>39.090909090909086</v>
      </c>
      <c r="L81" s="6">
        <v>45.454545454545453</v>
      </c>
      <c r="M81" s="6">
        <v>43.636363636363633</v>
      </c>
      <c r="N81" s="1">
        <v>13.636363636363637</v>
      </c>
      <c r="O81" s="82">
        <v>89</v>
      </c>
      <c r="Q81" s="1">
        <v>0.15321756894790603</v>
      </c>
      <c r="S81" s="82" t="s">
        <v>22</v>
      </c>
      <c r="T81" s="9">
        <v>6448</v>
      </c>
      <c r="U81" s="20">
        <v>1</v>
      </c>
      <c r="V81" s="20">
        <v>0</v>
      </c>
      <c r="W81" s="78" t="s">
        <v>14</v>
      </c>
      <c r="X81" s="78">
        <v>2</v>
      </c>
      <c r="Y81" s="1">
        <v>0.22727272727272738</v>
      </c>
      <c r="Z81" s="1">
        <v>0.10489510489510459</v>
      </c>
      <c r="AA81" s="1">
        <v>9.090909090909112E-2</v>
      </c>
      <c r="AB81" s="1">
        <v>0.19886363636363624</v>
      </c>
      <c r="AC81" s="1">
        <v>0.39772727272727293</v>
      </c>
      <c r="AD81" s="6">
        <v>-0.12121212121212134</v>
      </c>
      <c r="AE81" s="1">
        <v>0.15321756894790603</v>
      </c>
      <c r="AI81" s="82" t="s">
        <v>22</v>
      </c>
      <c r="AJ81" s="9">
        <v>6448</v>
      </c>
      <c r="AK81" s="20">
        <v>1</v>
      </c>
      <c r="AL81" s="20">
        <v>0</v>
      </c>
      <c r="AM81" s="78" t="s">
        <v>14</v>
      </c>
      <c r="AN81" s="78">
        <v>2</v>
      </c>
      <c r="AO81" s="1">
        <v>29.999999999999996</v>
      </c>
      <c r="AP81" s="6">
        <v>43.636363636363633</v>
      </c>
      <c r="AQ81" s="1">
        <v>13.636363636363637</v>
      </c>
      <c r="AR81" s="82">
        <v>89</v>
      </c>
      <c r="AT81" s="1">
        <v>0.15321756894790603</v>
      </c>
    </row>
    <row r="82" spans="1:46" x14ac:dyDescent="0.25">
      <c r="A82" s="7" t="s">
        <v>22</v>
      </c>
      <c r="B82" s="9">
        <v>6449</v>
      </c>
      <c r="C82" s="20">
        <v>0</v>
      </c>
      <c r="D82" s="20">
        <v>1</v>
      </c>
      <c r="E82" s="8" t="s">
        <v>13</v>
      </c>
      <c r="F82" s="78">
        <v>2</v>
      </c>
      <c r="G82" s="1">
        <v>18.636363636363633</v>
      </c>
      <c r="H82" s="6">
        <v>25.454545454545453</v>
      </c>
      <c r="I82" s="6">
        <v>28.636363636363633</v>
      </c>
      <c r="J82" s="6">
        <v>31.36363636363636</v>
      </c>
      <c r="K82" s="6">
        <v>33.636363636363633</v>
      </c>
      <c r="L82" s="6">
        <v>37.272727272727266</v>
      </c>
      <c r="M82" s="6">
        <v>37.272727272727266</v>
      </c>
      <c r="N82" s="1">
        <v>18.636363636363633</v>
      </c>
      <c r="O82" s="82">
        <v>89</v>
      </c>
      <c r="Q82" s="1">
        <v>0.20939734422880488</v>
      </c>
      <c r="S82" s="82" t="s">
        <v>22</v>
      </c>
      <c r="T82" s="9">
        <v>6449</v>
      </c>
      <c r="U82" s="20">
        <v>0</v>
      </c>
      <c r="V82" s="20">
        <v>1</v>
      </c>
      <c r="W82" s="78" t="s">
        <v>13</v>
      </c>
      <c r="X82" s="78">
        <v>2</v>
      </c>
      <c r="Y82" s="1">
        <v>0.48701298701298718</v>
      </c>
      <c r="Z82" s="1">
        <v>0.2447552447552446</v>
      </c>
      <c r="AA82" s="1">
        <v>0.18181818181818177</v>
      </c>
      <c r="AB82" s="1">
        <v>0.14204545454545459</v>
      </c>
      <c r="AC82" s="1">
        <v>0.22727272727272707</v>
      </c>
      <c r="AD82" s="6">
        <v>0</v>
      </c>
      <c r="AE82" s="1">
        <v>0.20939734422880488</v>
      </c>
      <c r="AI82" s="82" t="s">
        <v>22</v>
      </c>
      <c r="AJ82" s="9">
        <v>6449</v>
      </c>
      <c r="AK82" s="20">
        <v>0</v>
      </c>
      <c r="AL82" s="20">
        <v>1</v>
      </c>
      <c r="AM82" s="78" t="s">
        <v>13</v>
      </c>
      <c r="AN82" s="78">
        <v>2</v>
      </c>
      <c r="AO82" s="1">
        <v>18.636363636363633</v>
      </c>
      <c r="AP82" s="6">
        <v>37.272727272727266</v>
      </c>
      <c r="AQ82" s="1">
        <v>18.636363636363633</v>
      </c>
      <c r="AR82" s="82">
        <v>89</v>
      </c>
      <c r="AT82" s="1">
        <v>0.20939734422880488</v>
      </c>
    </row>
    <row r="83" spans="1:46" x14ac:dyDescent="0.25">
      <c r="A83" s="7" t="s">
        <v>22</v>
      </c>
      <c r="B83" s="9">
        <v>6450</v>
      </c>
      <c r="C83" s="20">
        <v>0</v>
      </c>
      <c r="D83" s="20">
        <v>1</v>
      </c>
      <c r="E83" s="8" t="s">
        <v>13</v>
      </c>
      <c r="F83" s="78">
        <v>2</v>
      </c>
      <c r="G83" s="1">
        <v>23.18181818181818</v>
      </c>
      <c r="H83" s="6">
        <v>25.454545454545453</v>
      </c>
      <c r="I83" s="6">
        <v>28.636363636363633</v>
      </c>
      <c r="J83" s="6">
        <v>30.909090909090907</v>
      </c>
      <c r="K83" s="6">
        <v>34.090909090909086</v>
      </c>
      <c r="L83" s="6">
        <v>35.454545454545453</v>
      </c>
      <c r="M83" s="6">
        <v>37.727272727272727</v>
      </c>
      <c r="N83" s="1">
        <v>14.545454545454547</v>
      </c>
      <c r="O83" s="82">
        <v>89</v>
      </c>
      <c r="Q83" s="1">
        <v>0.16343207354443312</v>
      </c>
      <c r="S83" s="82" t="s">
        <v>22</v>
      </c>
      <c r="T83" s="9">
        <v>6450</v>
      </c>
      <c r="U83" s="20">
        <v>0</v>
      </c>
      <c r="V83" s="20">
        <v>1</v>
      </c>
      <c r="W83" s="78" t="s">
        <v>13</v>
      </c>
      <c r="X83" s="78">
        <v>2</v>
      </c>
      <c r="Y83" s="1">
        <v>0.16233766233766239</v>
      </c>
      <c r="Z83" s="1">
        <v>0.2447552447552446</v>
      </c>
      <c r="AA83" s="1">
        <v>0.15151515151515155</v>
      </c>
      <c r="AB83" s="1">
        <v>0.19886363636363624</v>
      </c>
      <c r="AC83" s="1">
        <v>8.5227272727272929E-2</v>
      </c>
      <c r="AD83" s="6">
        <v>0.15151515151515155</v>
      </c>
      <c r="AE83" s="1">
        <v>0.16343207354443312</v>
      </c>
      <c r="AI83" s="82" t="s">
        <v>22</v>
      </c>
      <c r="AJ83" s="9">
        <v>6450</v>
      </c>
      <c r="AK83" s="20">
        <v>0</v>
      </c>
      <c r="AL83" s="20">
        <v>1</v>
      </c>
      <c r="AM83" s="78" t="s">
        <v>13</v>
      </c>
      <c r="AN83" s="78">
        <v>2</v>
      </c>
      <c r="AO83" s="1">
        <v>23.18181818181818</v>
      </c>
      <c r="AP83" s="6">
        <v>37.727272727272727</v>
      </c>
      <c r="AQ83" s="1">
        <v>14.545454545454547</v>
      </c>
      <c r="AR83" s="82">
        <v>89</v>
      </c>
      <c r="AT83" s="1">
        <v>0.16343207354443312</v>
      </c>
    </row>
    <row r="84" spans="1:46" x14ac:dyDescent="0.25">
      <c r="A84" s="7" t="s">
        <v>22</v>
      </c>
      <c r="B84" s="10">
        <v>6451</v>
      </c>
      <c r="C84" s="20">
        <v>0</v>
      </c>
      <c r="D84" s="20">
        <v>0</v>
      </c>
      <c r="E84" s="8" t="s">
        <v>16</v>
      </c>
      <c r="F84" s="78">
        <v>2</v>
      </c>
      <c r="G84" s="1">
        <v>27.27272727272727</v>
      </c>
      <c r="H84" s="6">
        <v>28.636363636363633</v>
      </c>
      <c r="I84" s="6">
        <v>29.09090909090909</v>
      </c>
      <c r="J84" s="6">
        <v>33.636363636363633</v>
      </c>
      <c r="K84" s="6">
        <v>33.636363636363633</v>
      </c>
      <c r="L84" s="6">
        <v>35</v>
      </c>
      <c r="M84" s="6">
        <v>38.636363636363633</v>
      </c>
      <c r="N84" s="1">
        <v>11.363636363636363</v>
      </c>
      <c r="O84" s="82">
        <v>89</v>
      </c>
      <c r="Q84" s="1">
        <v>0.12768130745658834</v>
      </c>
      <c r="S84" s="82" t="s">
        <v>22</v>
      </c>
      <c r="T84" s="10">
        <v>6451</v>
      </c>
      <c r="U84" s="20">
        <v>0</v>
      </c>
      <c r="V84" s="20">
        <v>0</v>
      </c>
      <c r="W84" s="78" t="s">
        <v>16</v>
      </c>
      <c r="X84" s="78">
        <v>2</v>
      </c>
      <c r="Y84" s="1">
        <v>9.740259740259738E-2</v>
      </c>
      <c r="Z84" s="1">
        <v>3.4965034965035141E-2</v>
      </c>
      <c r="AA84" s="1">
        <v>0.30303030303030287</v>
      </c>
      <c r="AB84" s="1">
        <v>0</v>
      </c>
      <c r="AC84" s="1">
        <v>8.5227272727272929E-2</v>
      </c>
      <c r="AD84" s="6">
        <v>0.24242424242424221</v>
      </c>
      <c r="AE84" s="1">
        <v>0.12768130745658834</v>
      </c>
      <c r="AI84" s="82" t="s">
        <v>22</v>
      </c>
      <c r="AJ84" s="10">
        <v>6451</v>
      </c>
      <c r="AK84" s="20">
        <v>0</v>
      </c>
      <c r="AL84" s="20">
        <v>0</v>
      </c>
      <c r="AM84" s="78" t="s">
        <v>16</v>
      </c>
      <c r="AN84" s="78">
        <v>2</v>
      </c>
      <c r="AO84" s="1">
        <v>27.27272727272727</v>
      </c>
      <c r="AP84" s="6">
        <v>38.636363636363633</v>
      </c>
      <c r="AQ84" s="1">
        <v>11.363636363636363</v>
      </c>
      <c r="AR84" s="82">
        <v>89</v>
      </c>
      <c r="AT84" s="1">
        <v>0.12768130745658834</v>
      </c>
    </row>
    <row r="85" spans="1:46" x14ac:dyDescent="0.25">
      <c r="A85" s="7" t="s">
        <v>22</v>
      </c>
      <c r="B85" s="9">
        <v>6452</v>
      </c>
      <c r="C85" s="20">
        <v>0</v>
      </c>
      <c r="D85" s="20">
        <v>0</v>
      </c>
      <c r="E85" s="8" t="s">
        <v>16</v>
      </c>
      <c r="F85" s="78">
        <v>2</v>
      </c>
      <c r="G85" s="1">
        <v>23.18181818181818</v>
      </c>
      <c r="H85" s="6">
        <v>24.545454545454543</v>
      </c>
      <c r="I85" s="6">
        <v>22.27272727272727</v>
      </c>
      <c r="J85" s="6">
        <v>29.545454545454543</v>
      </c>
      <c r="K85" s="6">
        <v>30.909090909090907</v>
      </c>
      <c r="L85" s="6">
        <v>33.18181818181818</v>
      </c>
      <c r="M85" s="6">
        <v>34.090909090909086</v>
      </c>
      <c r="N85" s="1">
        <v>10.909090909090907</v>
      </c>
      <c r="O85" s="82">
        <v>89</v>
      </c>
      <c r="Q85" s="1">
        <v>0.1225740551583248</v>
      </c>
      <c r="S85" s="82" t="s">
        <v>22</v>
      </c>
      <c r="T85" s="9">
        <v>6452</v>
      </c>
      <c r="U85" s="20">
        <v>0</v>
      </c>
      <c r="V85" s="20">
        <v>0</v>
      </c>
      <c r="W85" s="78" t="s">
        <v>16</v>
      </c>
      <c r="X85" s="78">
        <v>2</v>
      </c>
      <c r="Y85" s="1">
        <v>9.740259740259738E-2</v>
      </c>
      <c r="Z85" s="1">
        <v>-0.17482517482517487</v>
      </c>
      <c r="AA85" s="1">
        <v>0.48484848484848492</v>
      </c>
      <c r="AB85" s="1">
        <v>8.5227272727272707E-2</v>
      </c>
      <c r="AC85" s="1">
        <v>0.14204545454545459</v>
      </c>
      <c r="AD85" s="6">
        <v>6.0606060606060434E-2</v>
      </c>
      <c r="AE85" s="1">
        <v>0.1225740551583248</v>
      </c>
      <c r="AI85" s="82" t="s">
        <v>22</v>
      </c>
      <c r="AJ85" s="9">
        <v>6452</v>
      </c>
      <c r="AK85" s="20">
        <v>0</v>
      </c>
      <c r="AL85" s="20">
        <v>0</v>
      </c>
      <c r="AM85" s="78" t="s">
        <v>16</v>
      </c>
      <c r="AN85" s="78">
        <v>2</v>
      </c>
      <c r="AO85" s="1">
        <v>23.18181818181818</v>
      </c>
      <c r="AP85" s="6">
        <v>34.090909090909086</v>
      </c>
      <c r="AQ85" s="1">
        <v>10.909090909090907</v>
      </c>
      <c r="AR85" s="82">
        <v>89</v>
      </c>
      <c r="AT85" s="1">
        <v>0.1225740551583248</v>
      </c>
    </row>
    <row r="86" spans="1:46" x14ac:dyDescent="0.25">
      <c r="A86" s="7" t="s">
        <v>22</v>
      </c>
      <c r="B86" s="9">
        <v>6453</v>
      </c>
      <c r="C86" s="20">
        <v>0</v>
      </c>
      <c r="D86" s="20">
        <v>0</v>
      </c>
      <c r="E86" s="8" t="s">
        <v>16</v>
      </c>
      <c r="F86" s="78">
        <v>2</v>
      </c>
      <c r="G86" s="1">
        <v>24.999999999999996</v>
      </c>
      <c r="H86" s="6">
        <v>28.18181818181818</v>
      </c>
      <c r="I86" s="6">
        <v>24.545454545454543</v>
      </c>
      <c r="J86" s="6">
        <v>30.909090909090907</v>
      </c>
      <c r="K86" s="6">
        <v>31.818181818181817</v>
      </c>
      <c r="L86" s="6">
        <v>35</v>
      </c>
      <c r="M86" s="6">
        <v>35.454545454545453</v>
      </c>
      <c r="N86" s="1">
        <v>10.454545454545457</v>
      </c>
      <c r="O86" s="82">
        <v>89</v>
      </c>
      <c r="Q86" s="1">
        <v>0.11746680286006131</v>
      </c>
      <c r="S86" s="82" t="s">
        <v>22</v>
      </c>
      <c r="T86" s="9">
        <v>6453</v>
      </c>
      <c r="U86" s="20">
        <v>0</v>
      </c>
      <c r="V86" s="20">
        <v>0</v>
      </c>
      <c r="W86" s="78" t="s">
        <v>16</v>
      </c>
      <c r="X86" s="78">
        <v>2</v>
      </c>
      <c r="Y86" s="1">
        <v>0.22727272727272738</v>
      </c>
      <c r="Z86" s="1">
        <v>-0.27972027972027974</v>
      </c>
      <c r="AA86" s="1">
        <v>0.4242424242424242</v>
      </c>
      <c r="AB86" s="1">
        <v>5.6818181818181879E-2</v>
      </c>
      <c r="AC86" s="1">
        <v>0.19886363636363646</v>
      </c>
      <c r="AD86" s="6">
        <v>3.0303030303030217E-2</v>
      </c>
      <c r="AE86" s="1">
        <v>0.11746680286006131</v>
      </c>
      <c r="AI86" s="82" t="s">
        <v>22</v>
      </c>
      <c r="AJ86" s="9">
        <v>6453</v>
      </c>
      <c r="AK86" s="20">
        <v>0</v>
      </c>
      <c r="AL86" s="20">
        <v>0</v>
      </c>
      <c r="AM86" s="78" t="s">
        <v>16</v>
      </c>
      <c r="AN86" s="78">
        <v>2</v>
      </c>
      <c r="AO86" s="1">
        <v>24.999999999999996</v>
      </c>
      <c r="AP86" s="6">
        <v>35.454545454545453</v>
      </c>
      <c r="AQ86" s="1">
        <v>10.454545454545457</v>
      </c>
      <c r="AR86" s="82">
        <v>89</v>
      </c>
      <c r="AT86" s="1">
        <v>0.11746680286006131</v>
      </c>
    </row>
    <row r="87" spans="1:46" x14ac:dyDescent="0.25">
      <c r="A87" s="7" t="s">
        <v>22</v>
      </c>
      <c r="B87" s="9">
        <v>6454</v>
      </c>
      <c r="C87" s="20">
        <v>1</v>
      </c>
      <c r="D87" s="20">
        <v>0</v>
      </c>
      <c r="E87" s="8" t="s">
        <v>14</v>
      </c>
      <c r="F87" s="78">
        <v>2</v>
      </c>
      <c r="G87" s="1">
        <v>20</v>
      </c>
      <c r="H87" s="6">
        <v>21.818181818181817</v>
      </c>
      <c r="I87" s="6">
        <v>21.818181818181817</v>
      </c>
      <c r="J87" s="6">
        <v>27.727272727272727</v>
      </c>
      <c r="K87" s="6">
        <v>28.636363636363633</v>
      </c>
      <c r="L87" s="6">
        <v>30.909090909090907</v>
      </c>
      <c r="M87" s="6">
        <v>32.727272727272727</v>
      </c>
      <c r="N87" s="1">
        <v>12.727272727272727</v>
      </c>
      <c r="O87" s="82">
        <v>89</v>
      </c>
      <c r="Q87" s="1">
        <v>0.14300306435137894</v>
      </c>
      <c r="S87" s="82" t="s">
        <v>22</v>
      </c>
      <c r="T87" s="9">
        <v>6454</v>
      </c>
      <c r="U87" s="20">
        <v>1</v>
      </c>
      <c r="V87" s="20">
        <v>0</v>
      </c>
      <c r="W87" s="78" t="s">
        <v>14</v>
      </c>
      <c r="X87" s="78">
        <v>2</v>
      </c>
      <c r="Y87" s="1">
        <v>0.12987012987012975</v>
      </c>
      <c r="Z87" s="1">
        <v>0</v>
      </c>
      <c r="AA87" s="1">
        <v>0.39393939393939398</v>
      </c>
      <c r="AB87" s="1">
        <v>5.6818181818181657E-2</v>
      </c>
      <c r="AC87" s="1">
        <v>0.14204545454545459</v>
      </c>
      <c r="AD87" s="6">
        <v>0.12121212121212134</v>
      </c>
      <c r="AE87" s="1">
        <v>0.14300306435137894</v>
      </c>
      <c r="AI87" s="82" t="s">
        <v>22</v>
      </c>
      <c r="AJ87" s="9">
        <v>6454</v>
      </c>
      <c r="AK87" s="20">
        <v>1</v>
      </c>
      <c r="AL87" s="20">
        <v>0</v>
      </c>
      <c r="AM87" s="78" t="s">
        <v>14</v>
      </c>
      <c r="AN87" s="78">
        <v>2</v>
      </c>
      <c r="AO87" s="1">
        <v>20</v>
      </c>
      <c r="AP87" s="6">
        <v>32.727272727272727</v>
      </c>
      <c r="AQ87" s="1">
        <v>12.727272727272727</v>
      </c>
      <c r="AR87" s="82">
        <v>89</v>
      </c>
      <c r="AT87" s="1">
        <v>0.14300306435137894</v>
      </c>
    </row>
    <row r="88" spans="1:46" x14ac:dyDescent="0.25">
      <c r="A88" s="7" t="s">
        <v>22</v>
      </c>
      <c r="B88" s="9">
        <v>6455</v>
      </c>
      <c r="C88" s="20">
        <v>1</v>
      </c>
      <c r="D88" s="20">
        <v>0</v>
      </c>
      <c r="E88" s="8" t="s">
        <v>14</v>
      </c>
      <c r="F88" s="78">
        <v>2</v>
      </c>
      <c r="G88" s="1">
        <v>27.27272727272727</v>
      </c>
      <c r="H88" s="6">
        <v>29.545454545454543</v>
      </c>
      <c r="I88" s="6">
        <v>26.818181818181817</v>
      </c>
      <c r="J88" s="6">
        <v>33.18181818181818</v>
      </c>
      <c r="K88" s="6">
        <v>37.272727272727266</v>
      </c>
      <c r="L88" s="6">
        <v>42.272727272727266</v>
      </c>
      <c r="M88" s="6">
        <v>43.636363636363633</v>
      </c>
      <c r="N88" s="1">
        <v>16.363636363636363</v>
      </c>
      <c r="O88" s="82">
        <v>89</v>
      </c>
      <c r="Q88" s="1">
        <v>0.18386108273748722</v>
      </c>
      <c r="S88" s="82" t="s">
        <v>22</v>
      </c>
      <c r="T88" s="9">
        <v>6455</v>
      </c>
      <c r="U88" s="20">
        <v>1</v>
      </c>
      <c r="V88" s="20">
        <v>0</v>
      </c>
      <c r="W88" s="78" t="s">
        <v>14</v>
      </c>
      <c r="X88" s="78">
        <v>2</v>
      </c>
      <c r="Y88" s="1">
        <v>0.16233766233766239</v>
      </c>
      <c r="Z88" s="1">
        <v>-0.20979020979020974</v>
      </c>
      <c r="AA88" s="1">
        <v>0.4242424242424242</v>
      </c>
      <c r="AB88" s="1">
        <v>0.2556818181818179</v>
      </c>
      <c r="AC88" s="1">
        <v>0.3125</v>
      </c>
      <c r="AD88" s="6">
        <v>9.090909090909112E-2</v>
      </c>
      <c r="AE88" s="1">
        <v>0.18386108273748722</v>
      </c>
      <c r="AI88" s="82" t="s">
        <v>22</v>
      </c>
      <c r="AJ88" s="9">
        <v>6455</v>
      </c>
      <c r="AK88" s="20">
        <v>1</v>
      </c>
      <c r="AL88" s="20">
        <v>0</v>
      </c>
      <c r="AM88" s="78" t="s">
        <v>14</v>
      </c>
      <c r="AN88" s="78">
        <v>2</v>
      </c>
      <c r="AO88" s="1">
        <v>27.27272727272727</v>
      </c>
      <c r="AP88" s="6">
        <v>43.636363636363633</v>
      </c>
      <c r="AQ88" s="1">
        <v>16.363636363636363</v>
      </c>
      <c r="AR88" s="82">
        <v>89</v>
      </c>
      <c r="AT88" s="1">
        <v>0.18386108273748722</v>
      </c>
    </row>
    <row r="89" spans="1:46" x14ac:dyDescent="0.25">
      <c r="A89" s="7" t="s">
        <v>22</v>
      </c>
      <c r="B89" s="9">
        <v>6456</v>
      </c>
      <c r="C89" s="20">
        <v>1</v>
      </c>
      <c r="D89" s="20">
        <v>0</v>
      </c>
      <c r="E89" s="8" t="s">
        <v>14</v>
      </c>
      <c r="F89" s="78">
        <v>2</v>
      </c>
      <c r="G89" s="1">
        <v>23.636363636363633</v>
      </c>
      <c r="H89" s="6">
        <v>24.999999999999996</v>
      </c>
      <c r="I89" s="6">
        <v>23.636363636363633</v>
      </c>
      <c r="J89" s="6">
        <v>28.18181818181818</v>
      </c>
      <c r="K89" s="6">
        <v>31.818181818181817</v>
      </c>
      <c r="L89" s="6">
        <v>36.818181818181813</v>
      </c>
      <c r="M89" s="6">
        <v>36.818181818181813</v>
      </c>
      <c r="N89" s="1">
        <v>13.18181818181818</v>
      </c>
      <c r="O89" s="82">
        <v>89</v>
      </c>
      <c r="Q89" s="1">
        <v>0.14811031664964247</v>
      </c>
      <c r="S89" s="82" t="s">
        <v>22</v>
      </c>
      <c r="T89" s="9">
        <v>6456</v>
      </c>
      <c r="U89" s="20">
        <v>1</v>
      </c>
      <c r="V89" s="20">
        <v>0</v>
      </c>
      <c r="W89" s="78" t="s">
        <v>14</v>
      </c>
      <c r="X89" s="78">
        <v>2</v>
      </c>
      <c r="Y89" s="1">
        <v>9.740259740259738E-2</v>
      </c>
      <c r="Z89" s="1">
        <v>-0.10489510489510487</v>
      </c>
      <c r="AA89" s="1">
        <v>0.30303030303030309</v>
      </c>
      <c r="AB89" s="1">
        <v>0.22727272727272729</v>
      </c>
      <c r="AC89" s="1">
        <v>0.31249999999999978</v>
      </c>
      <c r="AD89" s="6">
        <v>0</v>
      </c>
      <c r="AE89" s="1">
        <v>0.14811031664964247</v>
      </c>
      <c r="AI89" s="82" t="s">
        <v>22</v>
      </c>
      <c r="AJ89" s="9">
        <v>6456</v>
      </c>
      <c r="AK89" s="20">
        <v>1</v>
      </c>
      <c r="AL89" s="20">
        <v>0</v>
      </c>
      <c r="AM89" s="78" t="s">
        <v>14</v>
      </c>
      <c r="AN89" s="78">
        <v>2</v>
      </c>
      <c r="AO89" s="1">
        <v>23.636363636363633</v>
      </c>
      <c r="AP89" s="6">
        <v>36.818181818181813</v>
      </c>
      <c r="AQ89" s="1">
        <v>13.18181818181818</v>
      </c>
      <c r="AR89" s="82">
        <v>89</v>
      </c>
      <c r="AT89" s="1">
        <v>0.14811031664964247</v>
      </c>
    </row>
    <row r="90" spans="1:46" x14ac:dyDescent="0.25">
      <c r="A90" s="7" t="s">
        <v>22</v>
      </c>
      <c r="B90" s="9">
        <v>6457</v>
      </c>
      <c r="C90" s="20">
        <v>1</v>
      </c>
      <c r="D90" s="20">
        <v>1</v>
      </c>
      <c r="E90" s="8" t="s">
        <v>15</v>
      </c>
      <c r="F90" s="78">
        <v>2</v>
      </c>
      <c r="G90" s="1">
        <v>22.27272727272727</v>
      </c>
      <c r="H90" s="6">
        <v>23.636363636363633</v>
      </c>
      <c r="I90" s="6">
        <v>28.636363636363633</v>
      </c>
      <c r="J90" s="6">
        <v>30.454545454545453</v>
      </c>
      <c r="K90" s="6">
        <v>34.090909090909086</v>
      </c>
      <c r="L90" s="6">
        <v>37.272727272727266</v>
      </c>
      <c r="M90" s="6">
        <v>39.090909090909086</v>
      </c>
      <c r="N90" s="1">
        <v>16.818181818181817</v>
      </c>
      <c r="O90" s="82">
        <v>89</v>
      </c>
      <c r="Q90" s="1">
        <v>0.18896833503575075</v>
      </c>
      <c r="S90" s="82" t="s">
        <v>22</v>
      </c>
      <c r="T90" s="9">
        <v>6457</v>
      </c>
      <c r="U90" s="20">
        <v>1</v>
      </c>
      <c r="V90" s="20">
        <v>1</v>
      </c>
      <c r="W90" s="78" t="s">
        <v>15</v>
      </c>
      <c r="X90" s="78">
        <v>2</v>
      </c>
      <c r="Y90" s="1">
        <v>9.740259740259738E-2</v>
      </c>
      <c r="Z90" s="1">
        <v>0.38461538461538464</v>
      </c>
      <c r="AA90" s="1">
        <v>0.12121212121212134</v>
      </c>
      <c r="AB90" s="1">
        <v>0.22727272727272707</v>
      </c>
      <c r="AC90" s="1">
        <v>0.19886363636363624</v>
      </c>
      <c r="AD90" s="6">
        <v>0.12121212121212134</v>
      </c>
      <c r="AE90" s="1">
        <v>0.18896833503575075</v>
      </c>
      <c r="AI90" s="82" t="s">
        <v>22</v>
      </c>
      <c r="AJ90" s="9">
        <v>6457</v>
      </c>
      <c r="AK90" s="20">
        <v>1</v>
      </c>
      <c r="AL90" s="20">
        <v>1</v>
      </c>
      <c r="AM90" s="78" t="s">
        <v>15</v>
      </c>
      <c r="AN90" s="78">
        <v>2</v>
      </c>
      <c r="AO90" s="1">
        <v>22.27272727272727</v>
      </c>
      <c r="AP90" s="6">
        <v>39.090909090909086</v>
      </c>
      <c r="AQ90" s="1">
        <v>16.818181818181817</v>
      </c>
      <c r="AR90" s="82">
        <v>89</v>
      </c>
      <c r="AT90" s="1">
        <v>0.18896833503575075</v>
      </c>
    </row>
    <row r="91" spans="1:46" x14ac:dyDescent="0.25">
      <c r="A91" s="7" t="s">
        <v>22</v>
      </c>
      <c r="B91" s="9">
        <v>6458</v>
      </c>
      <c r="C91" s="20">
        <v>1</v>
      </c>
      <c r="D91" s="20">
        <v>1</v>
      </c>
      <c r="E91" s="8" t="s">
        <v>15</v>
      </c>
      <c r="F91" s="78">
        <v>2</v>
      </c>
      <c r="G91" s="1">
        <v>19.545454545454543</v>
      </c>
      <c r="H91" s="6">
        <v>22.27272727272727</v>
      </c>
      <c r="I91" s="6">
        <v>27.27272727272727</v>
      </c>
      <c r="J91" s="6">
        <v>27.727272727272727</v>
      </c>
      <c r="K91" s="6">
        <v>33.636363636363633</v>
      </c>
      <c r="L91" s="6">
        <v>35.909090909090907</v>
      </c>
      <c r="M91" s="6">
        <v>35.909090909090907</v>
      </c>
      <c r="N91" s="1">
        <v>16.363636363636363</v>
      </c>
      <c r="O91" s="82">
        <v>89</v>
      </c>
      <c r="Q91" s="1">
        <v>0.18386108273748722</v>
      </c>
      <c r="S91" s="82" t="s">
        <v>22</v>
      </c>
      <c r="T91" s="9">
        <v>6458</v>
      </c>
      <c r="U91" s="20">
        <v>1</v>
      </c>
      <c r="V91" s="20">
        <v>1</v>
      </c>
      <c r="W91" s="78" t="s">
        <v>15</v>
      </c>
      <c r="X91" s="78">
        <v>2</v>
      </c>
      <c r="Y91" s="1">
        <v>0.19480519480519476</v>
      </c>
      <c r="Z91" s="1">
        <v>0.38461538461538464</v>
      </c>
      <c r="AA91" s="1">
        <v>3.0303030303030453E-2</v>
      </c>
      <c r="AB91" s="1">
        <v>0.36931818181818166</v>
      </c>
      <c r="AC91" s="1">
        <v>0.14204545454545459</v>
      </c>
      <c r="AD91" s="6">
        <v>0</v>
      </c>
      <c r="AE91" s="1">
        <v>0.18386108273748722</v>
      </c>
      <c r="AI91" s="82" t="s">
        <v>22</v>
      </c>
      <c r="AJ91" s="9">
        <v>6458</v>
      </c>
      <c r="AK91" s="20">
        <v>1</v>
      </c>
      <c r="AL91" s="20">
        <v>1</v>
      </c>
      <c r="AM91" s="78" t="s">
        <v>15</v>
      </c>
      <c r="AN91" s="78">
        <v>2</v>
      </c>
      <c r="AO91" s="1">
        <v>19.545454545454543</v>
      </c>
      <c r="AP91" s="6">
        <v>35.909090909090907</v>
      </c>
      <c r="AQ91" s="1">
        <v>16.363636363636363</v>
      </c>
      <c r="AR91" s="82">
        <v>89</v>
      </c>
      <c r="AT91" s="1">
        <v>0.18386108273748722</v>
      </c>
    </row>
    <row r="92" spans="1:46" x14ac:dyDescent="0.25">
      <c r="A92" s="7" t="s">
        <v>22</v>
      </c>
      <c r="B92" s="9">
        <v>6459</v>
      </c>
      <c r="C92" s="20">
        <v>0</v>
      </c>
      <c r="D92" s="20">
        <v>0</v>
      </c>
      <c r="E92" s="8" t="s">
        <v>16</v>
      </c>
      <c r="F92" s="78">
        <v>2</v>
      </c>
      <c r="G92" s="1">
        <v>29.999999999999996</v>
      </c>
      <c r="H92" s="6">
        <v>32.272727272727273</v>
      </c>
      <c r="I92" s="6">
        <v>28.18181818181818</v>
      </c>
      <c r="J92" s="6">
        <v>29.999999999999996</v>
      </c>
      <c r="K92" s="6">
        <v>34.090909090909086</v>
      </c>
      <c r="L92" s="6">
        <v>36.36363636363636</v>
      </c>
      <c r="M92" s="6">
        <v>38.18181818181818</v>
      </c>
      <c r="N92" s="1">
        <v>8.1818181818181834</v>
      </c>
      <c r="O92" s="82">
        <v>89</v>
      </c>
      <c r="Q92" s="1">
        <v>9.1930541368743637E-2</v>
      </c>
      <c r="S92" s="82" t="s">
        <v>22</v>
      </c>
      <c r="T92" s="9">
        <v>6459</v>
      </c>
      <c r="U92" s="20">
        <v>0</v>
      </c>
      <c r="V92" s="20">
        <v>0</v>
      </c>
      <c r="W92" s="78" t="s">
        <v>16</v>
      </c>
      <c r="X92" s="78">
        <v>2</v>
      </c>
      <c r="Y92" s="1">
        <v>0.16233766233766264</v>
      </c>
      <c r="Z92" s="1">
        <v>-0.31468531468531491</v>
      </c>
      <c r="AA92" s="1">
        <v>0.1212121212121211</v>
      </c>
      <c r="AB92" s="1">
        <v>0.25568181818181812</v>
      </c>
      <c r="AC92" s="1">
        <v>0.14204545454545459</v>
      </c>
      <c r="AD92" s="6">
        <v>0.12121212121212134</v>
      </c>
      <c r="AE92" s="1">
        <v>9.1930541368743637E-2</v>
      </c>
      <c r="AI92" s="82" t="s">
        <v>22</v>
      </c>
      <c r="AJ92" s="9">
        <v>6459</v>
      </c>
      <c r="AK92" s="20">
        <v>0</v>
      </c>
      <c r="AL92" s="20">
        <v>0</v>
      </c>
      <c r="AM92" s="78" t="s">
        <v>16</v>
      </c>
      <c r="AN92" s="78">
        <v>2</v>
      </c>
      <c r="AO92" s="1">
        <v>29.999999999999996</v>
      </c>
      <c r="AP92" s="6">
        <v>38.18181818181818</v>
      </c>
      <c r="AQ92" s="1">
        <v>8.1818181818181834</v>
      </c>
      <c r="AR92" s="82">
        <v>89</v>
      </c>
      <c r="AT92" s="1">
        <v>9.1930541368743637E-2</v>
      </c>
    </row>
    <row r="93" spans="1:46" x14ac:dyDescent="0.25">
      <c r="A93" s="7" t="s">
        <v>22</v>
      </c>
      <c r="B93" s="9">
        <v>6460</v>
      </c>
      <c r="C93" s="20">
        <v>1</v>
      </c>
      <c r="D93" s="20">
        <v>1</v>
      </c>
      <c r="E93" s="8" t="s">
        <v>15</v>
      </c>
      <c r="F93" s="78">
        <v>2</v>
      </c>
      <c r="G93" s="1">
        <v>20</v>
      </c>
      <c r="H93" s="6">
        <v>23.18181818181818</v>
      </c>
      <c r="I93" s="6">
        <v>27.27272727272727</v>
      </c>
      <c r="J93" s="6">
        <v>26.818181818181817</v>
      </c>
      <c r="K93" s="6">
        <v>32.272727272727273</v>
      </c>
      <c r="L93" s="6">
        <v>34.090909090909086</v>
      </c>
      <c r="M93" s="6">
        <v>36.818181818181813</v>
      </c>
      <c r="N93" s="1">
        <v>16.818181818181813</v>
      </c>
      <c r="O93" s="82">
        <v>89</v>
      </c>
      <c r="Q93" s="1">
        <v>0.1889683350357507</v>
      </c>
      <c r="S93" s="82" t="s">
        <v>22</v>
      </c>
      <c r="T93" s="9">
        <v>6460</v>
      </c>
      <c r="U93" s="20">
        <v>1</v>
      </c>
      <c r="V93" s="20">
        <v>1</v>
      </c>
      <c r="W93" s="78" t="s">
        <v>15</v>
      </c>
      <c r="X93" s="78">
        <v>2</v>
      </c>
      <c r="Y93" s="1">
        <v>0.22727272727272713</v>
      </c>
      <c r="Z93" s="1">
        <v>0.31468531468531463</v>
      </c>
      <c r="AA93" s="1">
        <v>-3.0303030303030217E-2</v>
      </c>
      <c r="AB93" s="1">
        <v>0.34090909090909105</v>
      </c>
      <c r="AC93" s="1">
        <v>0.11363636363636331</v>
      </c>
      <c r="AD93" s="6">
        <v>0.18181818181818177</v>
      </c>
      <c r="AE93" s="1">
        <v>0.1889683350357507</v>
      </c>
      <c r="AI93" s="82" t="s">
        <v>22</v>
      </c>
      <c r="AJ93" s="9">
        <v>6460</v>
      </c>
      <c r="AK93" s="20">
        <v>1</v>
      </c>
      <c r="AL93" s="20">
        <v>1</v>
      </c>
      <c r="AM93" s="78" t="s">
        <v>15</v>
      </c>
      <c r="AN93" s="78">
        <v>2</v>
      </c>
      <c r="AO93" s="1">
        <v>20</v>
      </c>
      <c r="AP93" s="6">
        <v>36.818181818181813</v>
      </c>
      <c r="AQ93" s="1">
        <v>16.818181818181813</v>
      </c>
      <c r="AR93" s="82">
        <v>89</v>
      </c>
      <c r="AT93" s="1">
        <v>0.1889683350357507</v>
      </c>
    </row>
    <row r="94" spans="1:46" x14ac:dyDescent="0.25">
      <c r="A94" s="7" t="s">
        <v>22</v>
      </c>
      <c r="B94" s="9">
        <v>6461</v>
      </c>
      <c r="C94" s="20">
        <v>1</v>
      </c>
      <c r="D94" s="20">
        <v>1</v>
      </c>
      <c r="E94" s="8" t="s">
        <v>15</v>
      </c>
      <c r="F94" s="78">
        <v>2</v>
      </c>
      <c r="G94" s="1">
        <v>19.545454545454543</v>
      </c>
      <c r="H94" s="6">
        <v>21.363636363636363</v>
      </c>
      <c r="I94" s="6">
        <v>26.36363636363636</v>
      </c>
      <c r="J94" s="6">
        <v>27.27272727272727</v>
      </c>
      <c r="K94" s="6">
        <v>32.272727272727273</v>
      </c>
      <c r="L94" s="6">
        <v>35</v>
      </c>
      <c r="M94" s="6">
        <v>35.909090909090907</v>
      </c>
      <c r="N94" s="1">
        <v>16.363636363636363</v>
      </c>
      <c r="O94" s="82">
        <v>89</v>
      </c>
      <c r="Q94" s="1">
        <v>0.18386108273748722</v>
      </c>
      <c r="S94" s="82" t="s">
        <v>22</v>
      </c>
      <c r="T94" s="9">
        <v>6461</v>
      </c>
      <c r="U94" s="20">
        <v>1</v>
      </c>
      <c r="V94" s="20">
        <v>1</v>
      </c>
      <c r="W94" s="78" t="s">
        <v>15</v>
      </c>
      <c r="X94" s="78">
        <v>2</v>
      </c>
      <c r="Y94" s="1">
        <v>0.12987012987013</v>
      </c>
      <c r="Z94" s="1">
        <v>0.38461538461538436</v>
      </c>
      <c r="AA94" s="1">
        <v>6.060606060606067E-2</v>
      </c>
      <c r="AB94" s="1">
        <v>0.31250000000000022</v>
      </c>
      <c r="AC94" s="1">
        <v>0.17045454545454541</v>
      </c>
      <c r="AD94" s="6">
        <v>6.0606060606060434E-2</v>
      </c>
      <c r="AE94" s="1">
        <v>0.18386108273748722</v>
      </c>
      <c r="AI94" s="82" t="s">
        <v>22</v>
      </c>
      <c r="AJ94" s="9">
        <v>6461</v>
      </c>
      <c r="AK94" s="20">
        <v>1</v>
      </c>
      <c r="AL94" s="20">
        <v>1</v>
      </c>
      <c r="AM94" s="78" t="s">
        <v>15</v>
      </c>
      <c r="AN94" s="78">
        <v>2</v>
      </c>
      <c r="AO94" s="1">
        <v>19.545454545454543</v>
      </c>
      <c r="AP94" s="6">
        <v>35.909090909090907</v>
      </c>
      <c r="AQ94" s="1">
        <v>16.363636363636363</v>
      </c>
      <c r="AR94" s="82">
        <v>89</v>
      </c>
      <c r="AT94" s="1">
        <v>0.18386108273748722</v>
      </c>
    </row>
    <row r="95" spans="1:46" x14ac:dyDescent="0.25">
      <c r="A95" s="7" t="s">
        <v>22</v>
      </c>
      <c r="B95" s="9">
        <v>6462</v>
      </c>
      <c r="C95" s="20">
        <v>0</v>
      </c>
      <c r="D95" s="20">
        <v>0</v>
      </c>
      <c r="E95" s="8" t="s">
        <v>16</v>
      </c>
      <c r="F95" s="78">
        <v>2</v>
      </c>
      <c r="G95" s="1">
        <v>21.818181818181817</v>
      </c>
      <c r="H95" s="6">
        <v>22.727272727272727</v>
      </c>
      <c r="I95" s="6">
        <v>18.636363636363633</v>
      </c>
      <c r="J95" s="6">
        <v>23.636363636363633</v>
      </c>
      <c r="K95" s="6">
        <v>28.636363636363633</v>
      </c>
      <c r="L95" s="6">
        <v>33.18181818181818</v>
      </c>
      <c r="M95" s="6">
        <v>31.818181818181817</v>
      </c>
      <c r="N95" s="1">
        <v>10</v>
      </c>
      <c r="O95" s="82">
        <v>89</v>
      </c>
      <c r="Q95" s="1">
        <v>0.11235955056179775</v>
      </c>
      <c r="S95" s="82" t="s">
        <v>22</v>
      </c>
      <c r="T95" s="9">
        <v>6462</v>
      </c>
      <c r="U95" s="20">
        <v>0</v>
      </c>
      <c r="V95" s="20">
        <v>0</v>
      </c>
      <c r="W95" s="78" t="s">
        <v>16</v>
      </c>
      <c r="X95" s="78">
        <v>2</v>
      </c>
      <c r="Y95" s="1">
        <v>6.4935064935064998E-2</v>
      </c>
      <c r="Z95" s="1">
        <v>-0.31468531468531491</v>
      </c>
      <c r="AA95" s="1">
        <v>0.33333333333333331</v>
      </c>
      <c r="AB95" s="1">
        <v>0.3125</v>
      </c>
      <c r="AC95" s="1">
        <v>0.28409090909090917</v>
      </c>
      <c r="AD95" s="6">
        <v>-9.0909090909090884E-2</v>
      </c>
      <c r="AE95" s="1">
        <v>0.11235955056179775</v>
      </c>
      <c r="AI95" s="82" t="s">
        <v>22</v>
      </c>
      <c r="AJ95" s="9">
        <v>6462</v>
      </c>
      <c r="AK95" s="20">
        <v>0</v>
      </c>
      <c r="AL95" s="20">
        <v>0</v>
      </c>
      <c r="AM95" s="78" t="s">
        <v>16</v>
      </c>
      <c r="AN95" s="78">
        <v>2</v>
      </c>
      <c r="AO95" s="1">
        <v>21.818181818181817</v>
      </c>
      <c r="AP95" s="6">
        <v>31.818181818181817</v>
      </c>
      <c r="AQ95" s="1">
        <v>10</v>
      </c>
      <c r="AR95" s="82">
        <v>89</v>
      </c>
      <c r="AT95" s="1">
        <v>0.11235955056179775</v>
      </c>
    </row>
    <row r="96" spans="1:46" x14ac:dyDescent="0.25">
      <c r="A96" s="7" t="s">
        <v>22</v>
      </c>
      <c r="B96" s="9">
        <v>6463</v>
      </c>
      <c r="C96" s="20">
        <v>0</v>
      </c>
      <c r="D96" s="20">
        <v>0</v>
      </c>
      <c r="E96" s="8" t="s">
        <v>16</v>
      </c>
      <c r="F96" s="78">
        <v>2</v>
      </c>
      <c r="G96" s="1">
        <v>21.818181818181817</v>
      </c>
      <c r="H96" s="6">
        <v>23.636363636363633</v>
      </c>
      <c r="I96" s="6">
        <v>20.454545454545453</v>
      </c>
      <c r="J96" s="6">
        <v>26.818181818181817</v>
      </c>
      <c r="K96" s="6">
        <v>28.18181818181818</v>
      </c>
      <c r="L96" s="6">
        <v>30.454545454545453</v>
      </c>
      <c r="M96" s="6">
        <v>31.36363636363636</v>
      </c>
      <c r="N96" s="1">
        <v>9.5454545454545432</v>
      </c>
      <c r="O96" s="82">
        <v>89</v>
      </c>
      <c r="Q96" s="1">
        <v>0.10725229826353419</v>
      </c>
      <c r="S96" s="82" t="s">
        <v>22</v>
      </c>
      <c r="T96" s="9">
        <v>6463</v>
      </c>
      <c r="U96" s="20">
        <v>0</v>
      </c>
      <c r="V96" s="20">
        <v>0</v>
      </c>
      <c r="W96" s="78" t="s">
        <v>16</v>
      </c>
      <c r="X96" s="78">
        <v>2</v>
      </c>
      <c r="Y96" s="1">
        <v>0.12987012987012975</v>
      </c>
      <c r="Z96" s="1">
        <v>-0.2447552447552446</v>
      </c>
      <c r="AA96" s="1">
        <v>0.4242424242424242</v>
      </c>
      <c r="AB96" s="1">
        <v>8.5227272727272707E-2</v>
      </c>
      <c r="AC96" s="1">
        <v>0.14204545454545459</v>
      </c>
      <c r="AD96" s="6">
        <v>6.0606060606060434E-2</v>
      </c>
      <c r="AE96" s="1">
        <v>0.10725229826353419</v>
      </c>
      <c r="AI96" s="82" t="s">
        <v>22</v>
      </c>
      <c r="AJ96" s="9">
        <v>6463</v>
      </c>
      <c r="AK96" s="20">
        <v>0</v>
      </c>
      <c r="AL96" s="20">
        <v>0</v>
      </c>
      <c r="AM96" s="78" t="s">
        <v>16</v>
      </c>
      <c r="AN96" s="78">
        <v>2</v>
      </c>
      <c r="AO96" s="1">
        <v>21.818181818181817</v>
      </c>
      <c r="AP96" s="6">
        <v>31.36363636363636</v>
      </c>
      <c r="AQ96" s="1">
        <v>9.5454545454545432</v>
      </c>
      <c r="AR96" s="82">
        <v>89</v>
      </c>
      <c r="AT96" s="1">
        <v>0.10725229826353419</v>
      </c>
    </row>
    <row r="97" spans="1:46" x14ac:dyDescent="0.25">
      <c r="A97" s="7" t="s">
        <v>22</v>
      </c>
      <c r="B97" s="9">
        <v>6464</v>
      </c>
      <c r="C97" s="20">
        <v>0</v>
      </c>
      <c r="D97" s="20">
        <v>1</v>
      </c>
      <c r="E97" s="8" t="s">
        <v>13</v>
      </c>
      <c r="F97" s="78">
        <v>2</v>
      </c>
      <c r="G97" s="1">
        <v>23.18181818181818</v>
      </c>
      <c r="H97" s="6">
        <v>22.727272727272727</v>
      </c>
      <c r="I97" s="6">
        <v>23.636363636363633</v>
      </c>
      <c r="J97" s="6">
        <v>24.999999999999996</v>
      </c>
      <c r="K97" s="6">
        <v>26.36363636363636</v>
      </c>
      <c r="L97" s="6">
        <v>25.454545454545453</v>
      </c>
      <c r="M97" s="6">
        <v>21.818181818181817</v>
      </c>
      <c r="N97" s="1">
        <v>-1.3636363636363633</v>
      </c>
      <c r="O97" s="82">
        <v>89</v>
      </c>
      <c r="Q97" s="1">
        <v>-1.53217568947906E-2</v>
      </c>
      <c r="S97" s="82" t="s">
        <v>22</v>
      </c>
      <c r="T97" s="9">
        <v>6464</v>
      </c>
      <c r="U97" s="20">
        <v>0</v>
      </c>
      <c r="V97" s="20">
        <v>1</v>
      </c>
      <c r="W97" s="78" t="s">
        <v>13</v>
      </c>
      <c r="X97" s="78">
        <v>2</v>
      </c>
      <c r="Y97" s="1">
        <v>-3.2467532467532374E-2</v>
      </c>
      <c r="Z97" s="1">
        <v>6.9930069930069727E-2</v>
      </c>
      <c r="AA97" s="1">
        <v>9.0909090909090884E-2</v>
      </c>
      <c r="AB97" s="1">
        <v>8.5227272727272707E-2</v>
      </c>
      <c r="AC97" s="1">
        <v>-5.6818181818181657E-2</v>
      </c>
      <c r="AD97" s="6">
        <v>-0.24242424242424246</v>
      </c>
      <c r="AE97" s="1">
        <v>-1.53217568947906E-2</v>
      </c>
      <c r="AI97" s="82" t="s">
        <v>22</v>
      </c>
      <c r="AJ97" s="9">
        <v>6464</v>
      </c>
      <c r="AK97" s="20">
        <v>0</v>
      </c>
      <c r="AL97" s="20">
        <v>1</v>
      </c>
      <c r="AM97" s="78" t="s">
        <v>13</v>
      </c>
      <c r="AN97" s="78">
        <v>2</v>
      </c>
      <c r="AO97" s="1">
        <v>23.18181818181818</v>
      </c>
      <c r="AP97" s="6">
        <v>21.818181818181817</v>
      </c>
      <c r="AQ97" s="1">
        <v>-1.3636363636363633</v>
      </c>
      <c r="AR97" s="82">
        <v>89</v>
      </c>
      <c r="AT97" s="1">
        <v>-1.53217568947906E-2</v>
      </c>
    </row>
    <row r="98" spans="1:46" x14ac:dyDescent="0.25">
      <c r="A98" s="7" t="s">
        <v>22</v>
      </c>
      <c r="B98" s="9">
        <v>6465</v>
      </c>
      <c r="C98" s="20">
        <v>1</v>
      </c>
      <c r="D98" s="20">
        <v>0</v>
      </c>
      <c r="E98" s="8" t="s">
        <v>14</v>
      </c>
      <c r="F98" s="78">
        <v>2</v>
      </c>
      <c r="G98" s="1">
        <v>23.18181818181818</v>
      </c>
      <c r="H98" s="6">
        <v>26.818181818181817</v>
      </c>
      <c r="I98" s="6">
        <v>23.18181818181818</v>
      </c>
      <c r="J98" s="6">
        <v>29.999999999999996</v>
      </c>
      <c r="K98" s="6">
        <v>35.454545454545453</v>
      </c>
      <c r="L98" s="6">
        <v>37.727272727272727</v>
      </c>
      <c r="M98" s="6">
        <v>40.909090909090907</v>
      </c>
      <c r="N98" s="1">
        <v>17.727272727272727</v>
      </c>
      <c r="O98" s="82">
        <v>89</v>
      </c>
      <c r="Q98" s="1">
        <v>0.19918283963227781</v>
      </c>
      <c r="S98" s="82" t="s">
        <v>22</v>
      </c>
      <c r="T98" s="9">
        <v>6465</v>
      </c>
      <c r="U98" s="20">
        <v>1</v>
      </c>
      <c r="V98" s="20">
        <v>0</v>
      </c>
      <c r="W98" s="78" t="s">
        <v>14</v>
      </c>
      <c r="X98" s="78">
        <v>2</v>
      </c>
      <c r="Y98" s="1">
        <v>0.25974025974025977</v>
      </c>
      <c r="Z98" s="1">
        <v>-0.27972027972027974</v>
      </c>
      <c r="AA98" s="1">
        <v>0.45454545454545442</v>
      </c>
      <c r="AB98" s="1">
        <v>0.34090909090909105</v>
      </c>
      <c r="AC98" s="1">
        <v>0.14204545454545459</v>
      </c>
      <c r="AD98" s="6">
        <v>0.21212121212121199</v>
      </c>
      <c r="AE98" s="1">
        <v>0.19918283963227781</v>
      </c>
      <c r="AI98" s="82" t="s">
        <v>22</v>
      </c>
      <c r="AJ98" s="9">
        <v>6465</v>
      </c>
      <c r="AK98" s="20">
        <v>1</v>
      </c>
      <c r="AL98" s="20">
        <v>0</v>
      </c>
      <c r="AM98" s="78" t="s">
        <v>14</v>
      </c>
      <c r="AN98" s="78">
        <v>2</v>
      </c>
      <c r="AO98" s="1">
        <v>23.18181818181818</v>
      </c>
      <c r="AP98" s="6">
        <v>40.909090909090907</v>
      </c>
      <c r="AQ98" s="1">
        <v>17.727272727272727</v>
      </c>
      <c r="AR98" s="82">
        <v>89</v>
      </c>
      <c r="AT98" s="1">
        <v>0.19918283963227781</v>
      </c>
    </row>
    <row r="99" spans="1:46" x14ac:dyDescent="0.25">
      <c r="A99" s="7" t="s">
        <v>22</v>
      </c>
      <c r="B99" s="9">
        <v>6466</v>
      </c>
      <c r="C99" s="20">
        <v>1</v>
      </c>
      <c r="D99" s="20">
        <v>0</v>
      </c>
      <c r="E99" s="8" t="s">
        <v>14</v>
      </c>
      <c r="F99" s="78">
        <v>2</v>
      </c>
      <c r="G99" s="1">
        <v>23.636363636363633</v>
      </c>
      <c r="H99" s="6">
        <v>27.727272727272727</v>
      </c>
      <c r="I99" s="6">
        <v>23.636363636363633</v>
      </c>
      <c r="J99" s="6">
        <v>29.09090909090909</v>
      </c>
      <c r="K99" s="6">
        <v>33.18181818181818</v>
      </c>
      <c r="L99" s="6">
        <v>39.54545454545454</v>
      </c>
      <c r="M99" s="6">
        <v>40.454545454545453</v>
      </c>
      <c r="N99" s="1">
        <v>16.81818181818182</v>
      </c>
      <c r="O99" s="82">
        <v>89</v>
      </c>
      <c r="Q99" s="1">
        <v>0.18896833503575078</v>
      </c>
      <c r="S99" s="82" t="s">
        <v>22</v>
      </c>
      <c r="T99" s="9">
        <v>6466</v>
      </c>
      <c r="U99" s="20">
        <v>1</v>
      </c>
      <c r="V99" s="20">
        <v>0</v>
      </c>
      <c r="W99" s="78" t="s">
        <v>14</v>
      </c>
      <c r="X99" s="78">
        <v>2</v>
      </c>
      <c r="Y99" s="1">
        <v>0.29220779220779242</v>
      </c>
      <c r="Z99" s="1">
        <v>-0.31468531468531491</v>
      </c>
      <c r="AA99" s="1">
        <v>0.36363636363636381</v>
      </c>
      <c r="AB99" s="1">
        <v>0.25568181818181812</v>
      </c>
      <c r="AC99" s="1">
        <v>0.39772727272727249</v>
      </c>
      <c r="AD99" s="6">
        <v>6.0606060606060906E-2</v>
      </c>
      <c r="AE99" s="1">
        <v>0.18896833503575078</v>
      </c>
      <c r="AI99" s="82" t="s">
        <v>22</v>
      </c>
      <c r="AJ99" s="9">
        <v>6466</v>
      </c>
      <c r="AK99" s="20">
        <v>1</v>
      </c>
      <c r="AL99" s="20">
        <v>0</v>
      </c>
      <c r="AM99" s="78" t="s">
        <v>14</v>
      </c>
      <c r="AN99" s="78">
        <v>2</v>
      </c>
      <c r="AO99" s="1">
        <v>23.636363636363633</v>
      </c>
      <c r="AP99" s="6">
        <v>40.454545454545453</v>
      </c>
      <c r="AQ99" s="1">
        <v>16.81818181818182</v>
      </c>
      <c r="AR99" s="82">
        <v>89</v>
      </c>
      <c r="AT99" s="1">
        <v>0.18896833503575078</v>
      </c>
    </row>
    <row r="100" spans="1:46" x14ac:dyDescent="0.25">
      <c r="A100" s="7" t="s">
        <v>22</v>
      </c>
      <c r="B100" s="9">
        <v>6467</v>
      </c>
      <c r="C100" s="20">
        <v>1</v>
      </c>
      <c r="D100" s="20">
        <v>0</v>
      </c>
      <c r="E100" s="8" t="s">
        <v>14</v>
      </c>
      <c r="F100" s="78">
        <v>2</v>
      </c>
      <c r="G100" s="1">
        <v>21.363636363636363</v>
      </c>
      <c r="H100" s="6">
        <v>23.18181818181818</v>
      </c>
      <c r="I100" s="6">
        <v>19.545454545454543</v>
      </c>
      <c r="J100" s="6">
        <v>21.363636363636363</v>
      </c>
      <c r="K100" s="6">
        <v>29.09090909090909</v>
      </c>
      <c r="L100" s="6">
        <v>34.090909090909086</v>
      </c>
      <c r="M100" s="6">
        <v>33.636363636363633</v>
      </c>
      <c r="N100" s="1">
        <v>12.27272727272727</v>
      </c>
      <c r="O100" s="82">
        <v>89</v>
      </c>
      <c r="Q100" s="1">
        <v>0.13789581205311538</v>
      </c>
      <c r="S100" s="82" t="s">
        <v>22</v>
      </c>
      <c r="T100" s="9">
        <v>6467</v>
      </c>
      <c r="U100" s="20">
        <v>1</v>
      </c>
      <c r="V100" s="20">
        <v>0</v>
      </c>
      <c r="W100" s="78" t="s">
        <v>14</v>
      </c>
      <c r="X100" s="78">
        <v>2</v>
      </c>
      <c r="Y100" s="1">
        <v>0.12987012987012975</v>
      </c>
      <c r="Z100" s="1">
        <v>-0.27972027972027974</v>
      </c>
      <c r="AA100" s="1">
        <v>0.12121212121212134</v>
      </c>
      <c r="AB100" s="1">
        <v>0.48295454545454541</v>
      </c>
      <c r="AC100" s="1">
        <v>0.31249999999999978</v>
      </c>
      <c r="AD100" s="6">
        <v>-3.0303030303030217E-2</v>
      </c>
      <c r="AE100" s="1">
        <v>0.13789581205311538</v>
      </c>
      <c r="AI100" s="82" t="s">
        <v>22</v>
      </c>
      <c r="AJ100" s="9">
        <v>6467</v>
      </c>
      <c r="AK100" s="20">
        <v>1</v>
      </c>
      <c r="AL100" s="20">
        <v>0</v>
      </c>
      <c r="AM100" s="78" t="s">
        <v>14</v>
      </c>
      <c r="AN100" s="78">
        <v>2</v>
      </c>
      <c r="AO100" s="1">
        <v>21.363636363636363</v>
      </c>
      <c r="AP100" s="6">
        <v>33.636363636363633</v>
      </c>
      <c r="AQ100" s="1">
        <v>12.27272727272727</v>
      </c>
      <c r="AR100" s="82">
        <v>89</v>
      </c>
      <c r="AT100" s="1">
        <v>0.13789581205311538</v>
      </c>
    </row>
    <row r="101" spans="1:46" x14ac:dyDescent="0.25">
      <c r="A101" s="7" t="s">
        <v>22</v>
      </c>
      <c r="B101" s="9">
        <v>6468</v>
      </c>
      <c r="C101" s="20">
        <v>1</v>
      </c>
      <c r="D101" s="20">
        <v>0</v>
      </c>
      <c r="E101" s="8" t="s">
        <v>14</v>
      </c>
      <c r="F101" s="78">
        <v>2</v>
      </c>
      <c r="G101" s="1">
        <v>21.818181818181817</v>
      </c>
      <c r="H101" s="6">
        <v>24.545454545454543</v>
      </c>
      <c r="I101" s="6">
        <v>23.18181818181818</v>
      </c>
      <c r="J101" s="6">
        <v>26.36363636363636</v>
      </c>
      <c r="K101" s="6">
        <v>32.272727272727273</v>
      </c>
      <c r="L101" s="6">
        <v>35.454545454545453</v>
      </c>
      <c r="M101" s="6">
        <v>35.454545454545453</v>
      </c>
      <c r="N101" s="1">
        <v>13.636363636363637</v>
      </c>
      <c r="O101" s="82">
        <v>89</v>
      </c>
      <c r="Q101" s="1">
        <v>0.15321756894790603</v>
      </c>
      <c r="S101" s="82" t="s">
        <v>22</v>
      </c>
      <c r="T101" s="9">
        <v>6468</v>
      </c>
      <c r="U101" s="20">
        <v>1</v>
      </c>
      <c r="V101" s="20">
        <v>0</v>
      </c>
      <c r="W101" s="78" t="s">
        <v>14</v>
      </c>
      <c r="X101" s="78">
        <v>2</v>
      </c>
      <c r="Y101" s="1">
        <v>0.19480519480519476</v>
      </c>
      <c r="Z101" s="1">
        <v>-0.10489510489510487</v>
      </c>
      <c r="AA101" s="1">
        <v>0.21212121212121199</v>
      </c>
      <c r="AB101" s="1">
        <v>0.3693181818181821</v>
      </c>
      <c r="AC101" s="1">
        <v>0.19886363636363624</v>
      </c>
      <c r="AD101" s="6">
        <v>0</v>
      </c>
      <c r="AE101" s="1">
        <v>0.15321756894790603</v>
      </c>
      <c r="AI101" s="82" t="s">
        <v>22</v>
      </c>
      <c r="AJ101" s="9">
        <v>6468</v>
      </c>
      <c r="AK101" s="20">
        <v>1</v>
      </c>
      <c r="AL101" s="20">
        <v>0</v>
      </c>
      <c r="AM101" s="78" t="s">
        <v>14</v>
      </c>
      <c r="AN101" s="78">
        <v>2</v>
      </c>
      <c r="AO101" s="1">
        <v>21.818181818181817</v>
      </c>
      <c r="AP101" s="6">
        <v>35.454545454545453</v>
      </c>
      <c r="AQ101" s="1">
        <v>13.636363636363637</v>
      </c>
      <c r="AR101" s="82">
        <v>89</v>
      </c>
      <c r="AT101" s="1">
        <v>0.15321756894790603</v>
      </c>
    </row>
    <row r="102" spans="1:46" x14ac:dyDescent="0.25">
      <c r="A102" s="7" t="s">
        <v>22</v>
      </c>
      <c r="B102" s="9">
        <v>6469</v>
      </c>
      <c r="C102" s="20">
        <v>0</v>
      </c>
      <c r="D102" s="20">
        <v>1</v>
      </c>
      <c r="E102" s="8" t="s">
        <v>13</v>
      </c>
      <c r="F102" s="78">
        <v>2</v>
      </c>
      <c r="G102" s="1">
        <v>17.27272727272727</v>
      </c>
      <c r="H102" s="6">
        <v>20.454545454545453</v>
      </c>
      <c r="I102" s="6">
        <v>24.09090909090909</v>
      </c>
      <c r="J102" s="6">
        <v>28.636363636363633</v>
      </c>
      <c r="K102" s="6">
        <v>32.272727272727273</v>
      </c>
      <c r="L102" s="6">
        <v>32.272727272727273</v>
      </c>
      <c r="M102" s="6">
        <v>35</v>
      </c>
      <c r="N102" s="1">
        <v>17.72727272727273</v>
      </c>
      <c r="O102" s="82">
        <v>89</v>
      </c>
      <c r="Q102" s="1">
        <v>0.19918283963227787</v>
      </c>
      <c r="S102" s="82" t="s">
        <v>22</v>
      </c>
      <c r="T102" s="9">
        <v>6469</v>
      </c>
      <c r="U102" s="20">
        <v>0</v>
      </c>
      <c r="V102" s="20">
        <v>1</v>
      </c>
      <c r="W102" s="78" t="s">
        <v>13</v>
      </c>
      <c r="X102" s="78">
        <v>2</v>
      </c>
      <c r="Y102" s="1">
        <v>0.22727272727272738</v>
      </c>
      <c r="Z102" s="1">
        <v>0.27972027972027974</v>
      </c>
      <c r="AA102" s="1">
        <v>0.30303030303030287</v>
      </c>
      <c r="AB102" s="1">
        <v>0.22727272727272751</v>
      </c>
      <c r="AC102" s="1">
        <v>0</v>
      </c>
      <c r="AD102" s="6">
        <v>0.18181818181818177</v>
      </c>
      <c r="AE102" s="1">
        <v>0.19918283963227787</v>
      </c>
      <c r="AI102" s="82" t="s">
        <v>22</v>
      </c>
      <c r="AJ102" s="9">
        <v>6469</v>
      </c>
      <c r="AK102" s="20">
        <v>0</v>
      </c>
      <c r="AL102" s="20">
        <v>1</v>
      </c>
      <c r="AM102" s="78" t="s">
        <v>13</v>
      </c>
      <c r="AN102" s="78">
        <v>2</v>
      </c>
      <c r="AO102" s="1">
        <v>17.27272727272727</v>
      </c>
      <c r="AP102" s="6">
        <v>35</v>
      </c>
      <c r="AQ102" s="1">
        <v>17.72727272727273</v>
      </c>
      <c r="AR102" s="82">
        <v>89</v>
      </c>
      <c r="AT102" s="1">
        <v>0.19918283963227787</v>
      </c>
    </row>
    <row r="103" spans="1:46" x14ac:dyDescent="0.25">
      <c r="A103" s="7" t="s">
        <v>22</v>
      </c>
      <c r="B103" s="9">
        <v>6470</v>
      </c>
      <c r="C103" s="20">
        <v>0</v>
      </c>
      <c r="D103" s="20">
        <v>1</v>
      </c>
      <c r="E103" s="8" t="s">
        <v>13</v>
      </c>
      <c r="F103" s="78">
        <v>2</v>
      </c>
      <c r="G103" s="1">
        <v>14.09090909090909</v>
      </c>
      <c r="H103" s="6">
        <v>16.363636363636363</v>
      </c>
      <c r="I103" s="6">
        <v>20.454545454545453</v>
      </c>
      <c r="J103" s="6">
        <v>23.18181818181818</v>
      </c>
      <c r="K103" s="6">
        <v>26.36363636363636</v>
      </c>
      <c r="L103" s="6" t="s">
        <v>17</v>
      </c>
      <c r="M103" s="6">
        <v>29.545454545454543</v>
      </c>
      <c r="N103" s="1">
        <v>15.454545454545453</v>
      </c>
      <c r="O103" s="82">
        <v>89</v>
      </c>
      <c r="P103" s="82"/>
      <c r="Q103" s="1">
        <v>0.17364657814096016</v>
      </c>
      <c r="S103" s="82" t="s">
        <v>22</v>
      </c>
      <c r="T103" s="9">
        <v>6470</v>
      </c>
      <c r="U103" s="20">
        <v>0</v>
      </c>
      <c r="V103" s="20">
        <v>1</v>
      </c>
      <c r="W103" s="78" t="s">
        <v>13</v>
      </c>
      <c r="X103" s="78">
        <v>2</v>
      </c>
      <c r="Y103" s="1">
        <v>0.16233766233766239</v>
      </c>
      <c r="Z103" s="1">
        <v>0.31468531468531463</v>
      </c>
      <c r="AA103" s="1">
        <v>0.18181818181818177</v>
      </c>
      <c r="AB103" s="1">
        <v>0.19886363636363624</v>
      </c>
      <c r="AC103" s="1" t="s">
        <v>17</v>
      </c>
      <c r="AD103" s="6" t="s">
        <v>17</v>
      </c>
      <c r="AE103" s="1">
        <v>0.17364657814096016</v>
      </c>
      <c r="AI103" s="82" t="s">
        <v>22</v>
      </c>
      <c r="AJ103" s="9">
        <v>6470</v>
      </c>
      <c r="AK103" s="20">
        <v>0</v>
      </c>
      <c r="AL103" s="20">
        <v>1</v>
      </c>
      <c r="AM103" s="78" t="s">
        <v>13</v>
      </c>
      <c r="AN103" s="78">
        <v>2</v>
      </c>
      <c r="AO103" s="1">
        <v>14.09090909090909</v>
      </c>
      <c r="AP103" s="6">
        <v>29.545454545454543</v>
      </c>
      <c r="AQ103" s="1">
        <v>15.454545454545453</v>
      </c>
      <c r="AR103" s="82">
        <v>89</v>
      </c>
      <c r="AT103" s="1">
        <v>0.17364657814096016</v>
      </c>
    </row>
    <row r="104" spans="1:46" x14ac:dyDescent="0.25">
      <c r="A104" s="7" t="s">
        <v>22</v>
      </c>
      <c r="B104" s="9">
        <v>6471</v>
      </c>
      <c r="C104" s="20">
        <v>0</v>
      </c>
      <c r="D104" s="20">
        <v>1</v>
      </c>
      <c r="E104" s="8" t="s">
        <v>13</v>
      </c>
      <c r="F104" s="78">
        <v>2</v>
      </c>
      <c r="G104" s="1">
        <v>18.18181818181818</v>
      </c>
      <c r="H104" s="6">
        <v>19.09090909090909</v>
      </c>
      <c r="I104" s="6">
        <v>22.727272727272727</v>
      </c>
      <c r="J104" s="6">
        <v>27.727272727272727</v>
      </c>
      <c r="K104" s="6">
        <v>30.454545454545453</v>
      </c>
      <c r="L104" s="6">
        <v>33.636363636363633</v>
      </c>
      <c r="M104" s="6">
        <v>34.54545454545454</v>
      </c>
      <c r="N104" s="1">
        <v>16.36363636363636</v>
      </c>
      <c r="O104" s="82">
        <v>89</v>
      </c>
      <c r="P104" s="82"/>
      <c r="Q104" s="1">
        <v>0.18386108273748719</v>
      </c>
      <c r="S104" s="82" t="s">
        <v>22</v>
      </c>
      <c r="T104" s="9">
        <v>6471</v>
      </c>
      <c r="U104" s="20">
        <v>0</v>
      </c>
      <c r="V104" s="20">
        <v>1</v>
      </c>
      <c r="W104" s="78" t="s">
        <v>13</v>
      </c>
      <c r="X104" s="78">
        <v>2</v>
      </c>
      <c r="Y104" s="1">
        <v>6.4935064935064998E-2</v>
      </c>
      <c r="Z104" s="1">
        <v>0.27972027972027974</v>
      </c>
      <c r="AA104" s="1">
        <v>0.33333333333333331</v>
      </c>
      <c r="AB104" s="1">
        <v>0.17045454545454541</v>
      </c>
      <c r="AC104" s="1">
        <v>0.19886363636363624</v>
      </c>
      <c r="AD104" s="6">
        <v>6.0606060606060434E-2</v>
      </c>
      <c r="AE104" s="1">
        <v>0.18386108273748719</v>
      </c>
      <c r="AI104" s="82" t="s">
        <v>22</v>
      </c>
      <c r="AJ104" s="9">
        <v>6471</v>
      </c>
      <c r="AK104" s="20">
        <v>0</v>
      </c>
      <c r="AL104" s="20">
        <v>1</v>
      </c>
      <c r="AM104" s="78" t="s">
        <v>13</v>
      </c>
      <c r="AN104" s="78">
        <v>2</v>
      </c>
      <c r="AO104" s="1">
        <v>18.18181818181818</v>
      </c>
      <c r="AP104" s="6">
        <v>34.54545454545454</v>
      </c>
      <c r="AQ104" s="1">
        <v>16.36363636363636</v>
      </c>
      <c r="AR104" s="82">
        <v>89</v>
      </c>
      <c r="AT104" s="1">
        <v>0.18386108273748719</v>
      </c>
    </row>
    <row r="105" spans="1:46" x14ac:dyDescent="0.25">
      <c r="A105" s="7" t="s">
        <v>22</v>
      </c>
      <c r="B105" s="9">
        <v>6472</v>
      </c>
      <c r="C105" s="20">
        <v>1</v>
      </c>
      <c r="D105" s="20">
        <v>1</v>
      </c>
      <c r="E105" s="8" t="s">
        <v>15</v>
      </c>
      <c r="F105" s="78">
        <v>2</v>
      </c>
      <c r="G105" s="1">
        <v>19.09090909090909</v>
      </c>
      <c r="H105" s="6">
        <v>22.27272727272727</v>
      </c>
      <c r="I105" s="6">
        <v>25.909090909090907</v>
      </c>
      <c r="J105" s="6">
        <v>32.272727272727273</v>
      </c>
      <c r="K105" s="6">
        <v>29.545454545454543</v>
      </c>
      <c r="L105" s="6">
        <v>33.18181818181818</v>
      </c>
      <c r="M105" s="6">
        <v>32.272727272727273</v>
      </c>
      <c r="N105" s="1">
        <v>13.181818181818183</v>
      </c>
      <c r="O105" s="82">
        <v>89</v>
      </c>
      <c r="P105" s="82"/>
      <c r="Q105" s="1">
        <v>0.1481103166496425</v>
      </c>
      <c r="S105" s="82" t="s">
        <v>22</v>
      </c>
      <c r="T105" s="9">
        <v>6472</v>
      </c>
      <c r="U105" s="20">
        <v>1</v>
      </c>
      <c r="V105" s="20">
        <v>1</v>
      </c>
      <c r="W105" s="78" t="s">
        <v>15</v>
      </c>
      <c r="X105" s="78">
        <v>2</v>
      </c>
      <c r="Y105" s="1">
        <v>0.22727272727272713</v>
      </c>
      <c r="Z105" s="1">
        <v>0.27972027972027974</v>
      </c>
      <c r="AA105" s="1">
        <v>0.42424242424242448</v>
      </c>
      <c r="AB105" s="1">
        <v>-0.17045454545454564</v>
      </c>
      <c r="AC105" s="1">
        <v>0.22727272727272729</v>
      </c>
      <c r="AD105" s="6">
        <v>-6.0606060606060434E-2</v>
      </c>
      <c r="AE105" s="1">
        <v>0.1481103166496425</v>
      </c>
      <c r="AI105" s="82" t="s">
        <v>22</v>
      </c>
      <c r="AJ105" s="9">
        <v>6472</v>
      </c>
      <c r="AK105" s="20">
        <v>1</v>
      </c>
      <c r="AL105" s="20">
        <v>1</v>
      </c>
      <c r="AM105" s="78" t="s">
        <v>15</v>
      </c>
      <c r="AN105" s="78">
        <v>2</v>
      </c>
      <c r="AO105" s="1">
        <v>19.09090909090909</v>
      </c>
      <c r="AP105" s="6">
        <v>32.272727272727273</v>
      </c>
      <c r="AQ105" s="1">
        <v>13.181818181818183</v>
      </c>
      <c r="AR105" s="82">
        <v>89</v>
      </c>
      <c r="AT105" s="1">
        <v>0.1481103166496425</v>
      </c>
    </row>
    <row r="106" spans="1:46" x14ac:dyDescent="0.25">
      <c r="A106" s="7" t="s">
        <v>22</v>
      </c>
      <c r="B106" s="9">
        <v>6473</v>
      </c>
      <c r="C106" s="20">
        <v>1</v>
      </c>
      <c r="D106" s="20">
        <v>1</v>
      </c>
      <c r="E106" s="8" t="s">
        <v>15</v>
      </c>
      <c r="F106" s="78">
        <v>2</v>
      </c>
      <c r="G106" s="1">
        <v>21.818181818181817</v>
      </c>
      <c r="H106" s="6">
        <v>23.636363636363633</v>
      </c>
      <c r="I106" s="6">
        <v>27.27272727272727</v>
      </c>
      <c r="J106" s="6">
        <v>32.727272727272727</v>
      </c>
      <c r="K106" s="6">
        <v>34.090909090909086</v>
      </c>
      <c r="L106" s="6">
        <v>35.909090909090907</v>
      </c>
      <c r="M106" s="6">
        <v>35</v>
      </c>
      <c r="N106" s="1">
        <v>13.181818181818183</v>
      </c>
      <c r="O106" s="82">
        <v>89</v>
      </c>
      <c r="P106" s="82"/>
      <c r="Q106" s="1">
        <v>0.1481103166496425</v>
      </c>
      <c r="S106" s="82" t="s">
        <v>22</v>
      </c>
      <c r="T106" s="9">
        <v>6473</v>
      </c>
      <c r="U106" s="20">
        <v>1</v>
      </c>
      <c r="V106" s="20">
        <v>1</v>
      </c>
      <c r="W106" s="78" t="s">
        <v>15</v>
      </c>
      <c r="X106" s="78">
        <v>2</v>
      </c>
      <c r="Y106" s="1">
        <v>0.12987012987012975</v>
      </c>
      <c r="Z106" s="1">
        <v>0.27972027972027974</v>
      </c>
      <c r="AA106" s="1">
        <v>0.36363636363636381</v>
      </c>
      <c r="AB106" s="1">
        <v>8.5227272727272485E-2</v>
      </c>
      <c r="AC106" s="1">
        <v>0.11363636363636376</v>
      </c>
      <c r="AD106" s="6">
        <v>-6.0606060606060434E-2</v>
      </c>
      <c r="AE106" s="1">
        <v>0.1481103166496425</v>
      </c>
      <c r="AI106" s="82" t="s">
        <v>22</v>
      </c>
      <c r="AJ106" s="9">
        <v>6473</v>
      </c>
      <c r="AK106" s="20">
        <v>1</v>
      </c>
      <c r="AL106" s="20">
        <v>1</v>
      </c>
      <c r="AM106" s="78" t="s">
        <v>15</v>
      </c>
      <c r="AN106" s="78">
        <v>2</v>
      </c>
      <c r="AO106" s="1">
        <v>21.818181818181817</v>
      </c>
      <c r="AP106" s="6">
        <v>35</v>
      </c>
      <c r="AQ106" s="1">
        <v>13.181818181818183</v>
      </c>
      <c r="AR106" s="82">
        <v>89</v>
      </c>
      <c r="AT106" s="1">
        <v>0.1481103166496425</v>
      </c>
    </row>
    <row r="107" spans="1:46" x14ac:dyDescent="0.25">
      <c r="A107" s="7" t="s">
        <v>22</v>
      </c>
      <c r="B107" s="9">
        <v>6474</v>
      </c>
      <c r="C107" s="20">
        <v>1</v>
      </c>
      <c r="D107" s="20">
        <v>1</v>
      </c>
      <c r="E107" s="8" t="s">
        <v>15</v>
      </c>
      <c r="F107" s="78">
        <v>2</v>
      </c>
      <c r="G107" s="1">
        <v>14.09090909090909</v>
      </c>
      <c r="H107" s="6">
        <v>19.545454545454543</v>
      </c>
      <c r="I107" s="6">
        <v>21.818181818181817</v>
      </c>
      <c r="J107" s="6">
        <v>22.727272727272727</v>
      </c>
      <c r="K107" s="6" t="s">
        <v>17</v>
      </c>
      <c r="L107" s="6" t="s">
        <v>17</v>
      </c>
      <c r="M107" s="6" t="s">
        <v>17</v>
      </c>
      <c r="N107" s="1" t="s">
        <v>17</v>
      </c>
      <c r="O107" s="82">
        <v>89</v>
      </c>
      <c r="P107" s="82"/>
      <c r="Q107" s="1" t="s">
        <v>17</v>
      </c>
      <c r="S107" s="82" t="s">
        <v>22</v>
      </c>
      <c r="T107" s="9">
        <v>6474</v>
      </c>
      <c r="U107" s="20">
        <v>1</v>
      </c>
      <c r="V107" s="20">
        <v>1</v>
      </c>
      <c r="W107" s="78" t="s">
        <v>15</v>
      </c>
      <c r="X107" s="78">
        <v>2</v>
      </c>
      <c r="Y107" s="1">
        <v>0.38961038961038952</v>
      </c>
      <c r="Z107" s="1">
        <v>0.17482517482517487</v>
      </c>
      <c r="AA107" s="1">
        <v>6.060606060606067E-2</v>
      </c>
      <c r="AB107" s="1" t="s">
        <v>17</v>
      </c>
      <c r="AC107" s="1" t="s">
        <v>17</v>
      </c>
      <c r="AD107" s="6" t="s">
        <v>17</v>
      </c>
      <c r="AE107" s="1" t="s">
        <v>17</v>
      </c>
      <c r="AI107" s="82" t="s">
        <v>22</v>
      </c>
      <c r="AJ107" s="9">
        <v>6474</v>
      </c>
      <c r="AK107" s="20">
        <v>1</v>
      </c>
      <c r="AL107" s="20">
        <v>1</v>
      </c>
      <c r="AM107" s="78" t="s">
        <v>15</v>
      </c>
      <c r="AN107" s="78">
        <v>2</v>
      </c>
      <c r="AO107" s="1">
        <v>14.09090909090909</v>
      </c>
      <c r="AP107" s="6" t="s">
        <v>17</v>
      </c>
      <c r="AQ107" s="1" t="s">
        <v>17</v>
      </c>
      <c r="AR107" s="82">
        <v>89</v>
      </c>
      <c r="AT107" s="1" t="s">
        <v>17</v>
      </c>
    </row>
    <row r="108" spans="1:46" x14ac:dyDescent="0.25">
      <c r="A108" s="7" t="s">
        <v>22</v>
      </c>
      <c r="B108" s="9">
        <v>6475</v>
      </c>
      <c r="C108" s="20">
        <v>0</v>
      </c>
      <c r="D108" s="20">
        <v>0</v>
      </c>
      <c r="E108" s="8" t="s">
        <v>16</v>
      </c>
      <c r="F108" s="78">
        <v>2</v>
      </c>
      <c r="G108" s="1">
        <v>23.18181818181818</v>
      </c>
      <c r="H108" s="6">
        <v>24.999999999999996</v>
      </c>
      <c r="I108" s="6">
        <v>19.545454545454543</v>
      </c>
      <c r="J108" s="6">
        <v>21.363636363636363</v>
      </c>
      <c r="K108" s="6">
        <v>29.545454545454543</v>
      </c>
      <c r="L108" s="6">
        <v>33.636363636363633</v>
      </c>
      <c r="M108" s="6">
        <v>31.818181818181817</v>
      </c>
      <c r="N108" s="1">
        <v>8.6363636363636367</v>
      </c>
      <c r="O108" s="82">
        <v>89</v>
      </c>
      <c r="P108" s="82"/>
      <c r="Q108" s="1">
        <v>9.7037793667007155E-2</v>
      </c>
      <c r="S108" s="82" t="s">
        <v>22</v>
      </c>
      <c r="T108" s="9">
        <v>6475</v>
      </c>
      <c r="U108" s="20">
        <v>0</v>
      </c>
      <c r="V108" s="20">
        <v>0</v>
      </c>
      <c r="W108" s="78" t="s">
        <v>16</v>
      </c>
      <c r="X108" s="78">
        <v>2</v>
      </c>
      <c r="Y108" s="1">
        <v>0.12987012987012975</v>
      </c>
      <c r="Z108" s="1">
        <v>-0.41958041958041947</v>
      </c>
      <c r="AA108" s="1">
        <v>0.12121212121212134</v>
      </c>
      <c r="AB108" s="1">
        <v>0.51136363636363624</v>
      </c>
      <c r="AC108" s="1">
        <v>0.25568181818181812</v>
      </c>
      <c r="AD108" s="6">
        <v>-0.1212121212121211</v>
      </c>
      <c r="AE108" s="1">
        <v>9.7037793667007155E-2</v>
      </c>
      <c r="AI108" s="82" t="s">
        <v>22</v>
      </c>
      <c r="AJ108" s="9">
        <v>6475</v>
      </c>
      <c r="AK108" s="20">
        <v>0</v>
      </c>
      <c r="AL108" s="20">
        <v>0</v>
      </c>
      <c r="AM108" s="78" t="s">
        <v>16</v>
      </c>
      <c r="AN108" s="78">
        <v>2</v>
      </c>
      <c r="AO108" s="1">
        <v>23.18181818181818</v>
      </c>
      <c r="AP108" s="6">
        <v>31.818181818181817</v>
      </c>
      <c r="AQ108" s="1">
        <v>8.6363636363636367</v>
      </c>
      <c r="AR108" s="82">
        <v>89</v>
      </c>
      <c r="AT108" s="1">
        <v>9.7037793667007155E-2</v>
      </c>
    </row>
    <row r="109" spans="1:46" x14ac:dyDescent="0.25">
      <c r="A109" s="7" t="s">
        <v>22</v>
      </c>
      <c r="B109" s="9">
        <v>6476</v>
      </c>
      <c r="C109" s="20">
        <v>0</v>
      </c>
      <c r="D109" s="20">
        <v>1</v>
      </c>
      <c r="E109" s="8" t="s">
        <v>13</v>
      </c>
      <c r="F109" s="78">
        <v>2</v>
      </c>
      <c r="G109" s="1">
        <v>23.636363636363633</v>
      </c>
      <c r="H109" s="6">
        <v>23.636363636363633</v>
      </c>
      <c r="I109" s="6">
        <v>25.454545454545453</v>
      </c>
      <c r="J109" s="6">
        <v>30.454545454545453</v>
      </c>
      <c r="K109" s="6">
        <v>34.090909090909086</v>
      </c>
      <c r="L109" s="6">
        <v>35</v>
      </c>
      <c r="M109" s="6">
        <v>34.090909090909086</v>
      </c>
      <c r="N109" s="1">
        <v>10.454545454545453</v>
      </c>
      <c r="O109" s="82">
        <v>89</v>
      </c>
      <c r="P109" s="82"/>
      <c r="Q109" s="1">
        <v>0.11746680286006127</v>
      </c>
      <c r="S109" s="82" t="s">
        <v>22</v>
      </c>
      <c r="T109" s="9">
        <v>6476</v>
      </c>
      <c r="U109" s="20">
        <v>0</v>
      </c>
      <c r="V109" s="20">
        <v>1</v>
      </c>
      <c r="W109" s="78" t="s">
        <v>13</v>
      </c>
      <c r="X109" s="78">
        <v>2</v>
      </c>
      <c r="Y109" s="1">
        <v>0</v>
      </c>
      <c r="Z109" s="1">
        <v>0.13986013986014001</v>
      </c>
      <c r="AA109" s="1">
        <v>0.33333333333333331</v>
      </c>
      <c r="AB109" s="1">
        <v>0.22727272727272707</v>
      </c>
      <c r="AC109" s="1">
        <v>5.6818181818182101E-2</v>
      </c>
      <c r="AD109" s="6">
        <v>-6.0606060606060906E-2</v>
      </c>
      <c r="AE109" s="1">
        <v>0.11746680286006127</v>
      </c>
      <c r="AI109" s="82" t="s">
        <v>22</v>
      </c>
      <c r="AJ109" s="9">
        <v>6476</v>
      </c>
      <c r="AK109" s="20">
        <v>0</v>
      </c>
      <c r="AL109" s="20">
        <v>1</v>
      </c>
      <c r="AM109" s="78" t="s">
        <v>13</v>
      </c>
      <c r="AN109" s="78">
        <v>2</v>
      </c>
      <c r="AO109" s="1">
        <v>23.636363636363633</v>
      </c>
      <c r="AP109" s="6">
        <v>34.090909090909086</v>
      </c>
      <c r="AQ109" s="1">
        <v>10.454545454545453</v>
      </c>
      <c r="AR109" s="82">
        <v>89</v>
      </c>
      <c r="AT109" s="1">
        <v>0.11746680286006127</v>
      </c>
    </row>
    <row r="110" spans="1:46" x14ac:dyDescent="0.25">
      <c r="A110" s="7" t="s">
        <v>22</v>
      </c>
      <c r="B110" s="9">
        <v>6477</v>
      </c>
      <c r="C110" s="20">
        <v>0</v>
      </c>
      <c r="D110" s="20">
        <v>1</v>
      </c>
      <c r="E110" s="8" t="s">
        <v>13</v>
      </c>
      <c r="F110" s="78">
        <v>2</v>
      </c>
      <c r="G110" s="1">
        <v>12.727272727272727</v>
      </c>
      <c r="H110" s="6">
        <v>15.909090909090908</v>
      </c>
      <c r="I110" s="6">
        <v>19.545454545454543</v>
      </c>
      <c r="J110" s="6">
        <v>24.545454545454543</v>
      </c>
      <c r="K110" s="6">
        <v>23.18181818181818</v>
      </c>
      <c r="L110" s="6">
        <v>22.727272727272727</v>
      </c>
      <c r="M110" s="6">
        <v>24.09090909090909</v>
      </c>
      <c r="N110" s="1">
        <v>11.363636363636363</v>
      </c>
      <c r="O110" s="82">
        <v>89</v>
      </c>
      <c r="P110" s="82"/>
      <c r="Q110" s="1">
        <v>0.12768130745658834</v>
      </c>
      <c r="S110" s="82" t="s">
        <v>22</v>
      </c>
      <c r="T110" s="9">
        <v>6477</v>
      </c>
      <c r="U110" s="20">
        <v>0</v>
      </c>
      <c r="V110" s="20">
        <v>1</v>
      </c>
      <c r="W110" s="78" t="s">
        <v>13</v>
      </c>
      <c r="X110" s="78">
        <v>2</v>
      </c>
      <c r="Y110" s="1">
        <v>0.22727272727272727</v>
      </c>
      <c r="Z110" s="1">
        <v>0.27972027972027963</v>
      </c>
      <c r="AA110" s="1">
        <v>0.33333333333333331</v>
      </c>
      <c r="AB110" s="1">
        <v>-8.5227272727272707E-2</v>
      </c>
      <c r="AC110" s="1">
        <v>-2.8409090909090828E-2</v>
      </c>
      <c r="AD110" s="6">
        <v>9.0909090909090884E-2</v>
      </c>
      <c r="AE110" s="1">
        <v>0.12768130745658834</v>
      </c>
      <c r="AI110" s="82" t="s">
        <v>22</v>
      </c>
      <c r="AJ110" s="9">
        <v>6477</v>
      </c>
      <c r="AK110" s="20">
        <v>0</v>
      </c>
      <c r="AL110" s="20">
        <v>1</v>
      </c>
      <c r="AM110" s="78" t="s">
        <v>13</v>
      </c>
      <c r="AN110" s="78">
        <v>2</v>
      </c>
      <c r="AO110" s="1">
        <v>12.727272727272727</v>
      </c>
      <c r="AP110" s="6">
        <v>24.09090909090909</v>
      </c>
      <c r="AQ110" s="1">
        <v>11.363636363636363</v>
      </c>
      <c r="AR110" s="82">
        <v>89</v>
      </c>
      <c r="AT110" s="1">
        <v>0.12768130745658834</v>
      </c>
    </row>
    <row r="111" spans="1:46" x14ac:dyDescent="0.25">
      <c r="A111" s="7" t="s">
        <v>22</v>
      </c>
      <c r="B111" s="9">
        <v>6478</v>
      </c>
      <c r="C111" s="20">
        <v>1</v>
      </c>
      <c r="D111" s="20">
        <v>1</v>
      </c>
      <c r="E111" s="8" t="s">
        <v>15</v>
      </c>
      <c r="F111" s="78">
        <v>2</v>
      </c>
      <c r="G111" s="1">
        <v>18.636363636363633</v>
      </c>
      <c r="H111" s="6">
        <v>20.909090909090907</v>
      </c>
      <c r="I111" s="6">
        <v>23.636363636363633</v>
      </c>
      <c r="J111" s="6">
        <v>28.18181818181818</v>
      </c>
      <c r="K111" s="6">
        <v>31.36363636363636</v>
      </c>
      <c r="L111" s="6">
        <v>33.18181818181818</v>
      </c>
      <c r="M111" s="6">
        <v>37.727272727272727</v>
      </c>
      <c r="N111" s="1">
        <v>19.090909090909093</v>
      </c>
      <c r="O111" s="82">
        <v>89</v>
      </c>
      <c r="P111" s="82"/>
      <c r="Q111" s="1">
        <v>0.21450459652706846</v>
      </c>
      <c r="S111" s="82" t="s">
        <v>22</v>
      </c>
      <c r="T111" s="9">
        <v>6478</v>
      </c>
      <c r="U111" s="20">
        <v>1</v>
      </c>
      <c r="V111" s="20">
        <v>1</v>
      </c>
      <c r="W111" s="78" t="s">
        <v>15</v>
      </c>
      <c r="X111" s="78">
        <v>2</v>
      </c>
      <c r="Y111" s="1">
        <v>0.16233766233766239</v>
      </c>
      <c r="Z111" s="1">
        <v>0.20979020979020974</v>
      </c>
      <c r="AA111" s="1">
        <v>0.30303030303030309</v>
      </c>
      <c r="AB111" s="1">
        <v>0.19886363636363624</v>
      </c>
      <c r="AC111" s="1">
        <v>0.11363636363636376</v>
      </c>
      <c r="AD111" s="6">
        <v>0.30303030303030309</v>
      </c>
      <c r="AE111" s="1">
        <v>0.21450459652706846</v>
      </c>
      <c r="AI111" s="82" t="s">
        <v>22</v>
      </c>
      <c r="AJ111" s="9">
        <v>6478</v>
      </c>
      <c r="AK111" s="20">
        <v>1</v>
      </c>
      <c r="AL111" s="20">
        <v>1</v>
      </c>
      <c r="AM111" s="78" t="s">
        <v>15</v>
      </c>
      <c r="AN111" s="78">
        <v>2</v>
      </c>
      <c r="AO111" s="1">
        <v>18.636363636363633</v>
      </c>
      <c r="AP111" s="6">
        <v>37.727272727272727</v>
      </c>
      <c r="AQ111" s="1">
        <v>19.090909090909093</v>
      </c>
      <c r="AR111" s="82">
        <v>89</v>
      </c>
      <c r="AT111" s="1">
        <v>0.21450459652706846</v>
      </c>
    </row>
    <row r="112" spans="1:46" x14ac:dyDescent="0.25">
      <c r="A112" s="7" t="s">
        <v>22</v>
      </c>
      <c r="B112" s="9">
        <v>6479</v>
      </c>
      <c r="C112" s="20">
        <v>1</v>
      </c>
      <c r="D112" s="20">
        <v>1</v>
      </c>
      <c r="E112" s="8" t="s">
        <v>15</v>
      </c>
      <c r="F112" s="78">
        <v>2</v>
      </c>
      <c r="G112" s="1">
        <v>21.818181818181817</v>
      </c>
      <c r="H112" s="6">
        <v>23.636363636363633</v>
      </c>
      <c r="I112" s="6">
        <v>29.545454545454543</v>
      </c>
      <c r="J112" s="6">
        <v>33.636363636363633</v>
      </c>
      <c r="K112" s="6">
        <v>38.18181818181818</v>
      </c>
      <c r="L112" s="6" t="s">
        <v>17</v>
      </c>
      <c r="M112" s="6" t="s">
        <v>17</v>
      </c>
      <c r="N112" s="1" t="s">
        <v>17</v>
      </c>
      <c r="O112" s="82">
        <v>89</v>
      </c>
      <c r="P112" s="82"/>
      <c r="Q112" s="1" t="s">
        <v>17</v>
      </c>
      <c r="S112" s="82" t="s">
        <v>22</v>
      </c>
      <c r="T112" s="9">
        <v>6479</v>
      </c>
      <c r="U112" s="20">
        <v>1</v>
      </c>
      <c r="V112" s="20">
        <v>1</v>
      </c>
      <c r="W112" s="78" t="s">
        <v>15</v>
      </c>
      <c r="X112" s="78">
        <v>2</v>
      </c>
      <c r="Y112" s="1">
        <v>0.12987012987012975</v>
      </c>
      <c r="Z112" s="1">
        <v>0.45454545454545464</v>
      </c>
      <c r="AA112" s="1">
        <v>0.27272727272727265</v>
      </c>
      <c r="AB112" s="1">
        <v>0.28409090909090917</v>
      </c>
      <c r="AC112" s="1" t="s">
        <v>17</v>
      </c>
      <c r="AD112" s="6" t="s">
        <v>17</v>
      </c>
      <c r="AE112" s="1" t="s">
        <v>17</v>
      </c>
      <c r="AI112" s="82" t="s">
        <v>22</v>
      </c>
      <c r="AJ112" s="9">
        <v>6479</v>
      </c>
      <c r="AK112" s="20">
        <v>1</v>
      </c>
      <c r="AL112" s="20">
        <v>1</v>
      </c>
      <c r="AM112" s="78" t="s">
        <v>15</v>
      </c>
      <c r="AN112" s="78">
        <v>2</v>
      </c>
      <c r="AO112" s="1">
        <v>21.818181818181817</v>
      </c>
      <c r="AP112" s="6" t="s">
        <v>17</v>
      </c>
      <c r="AQ112" s="1" t="s">
        <v>17</v>
      </c>
      <c r="AR112" s="82">
        <v>89</v>
      </c>
      <c r="AT112" s="1" t="s">
        <v>17</v>
      </c>
    </row>
    <row r="113" spans="1:46" x14ac:dyDescent="0.25">
      <c r="A113" s="7" t="s">
        <v>22</v>
      </c>
      <c r="B113" s="9">
        <v>6480</v>
      </c>
      <c r="C113" s="20">
        <v>0</v>
      </c>
      <c r="D113" s="20">
        <v>0</v>
      </c>
      <c r="E113" s="8" t="s">
        <v>16</v>
      </c>
      <c r="F113" s="78">
        <v>2</v>
      </c>
      <c r="G113" s="1">
        <v>18.18181818181818</v>
      </c>
      <c r="H113" s="6">
        <v>19.545454545454543</v>
      </c>
      <c r="I113" s="6">
        <v>17.727272727272727</v>
      </c>
      <c r="J113" s="6">
        <v>23.636363636363633</v>
      </c>
      <c r="K113" s="6">
        <v>24.999999999999996</v>
      </c>
      <c r="L113" s="6">
        <v>28.636363636363633</v>
      </c>
      <c r="M113" s="6">
        <v>31.36363636363636</v>
      </c>
      <c r="N113" s="1">
        <v>13.18181818181818</v>
      </c>
      <c r="O113" s="82">
        <v>89</v>
      </c>
      <c r="P113" s="82"/>
      <c r="Q113" s="1">
        <v>0.14811031664964247</v>
      </c>
      <c r="S113" s="82" t="s">
        <v>22</v>
      </c>
      <c r="T113" s="9">
        <v>6480</v>
      </c>
      <c r="U113" s="20">
        <v>0</v>
      </c>
      <c r="V113" s="20">
        <v>0</v>
      </c>
      <c r="W113" s="78" t="s">
        <v>16</v>
      </c>
      <c r="X113" s="78">
        <v>2</v>
      </c>
      <c r="Y113" s="1">
        <v>9.740259740259738E-2</v>
      </c>
      <c r="Z113" s="1">
        <v>-0.13986013986013973</v>
      </c>
      <c r="AA113" s="1">
        <v>0.39393939393939376</v>
      </c>
      <c r="AB113" s="1">
        <v>8.5227272727272707E-2</v>
      </c>
      <c r="AC113" s="1">
        <v>0.22727272727272729</v>
      </c>
      <c r="AD113" s="6">
        <v>0.18181818181818177</v>
      </c>
      <c r="AE113" s="1">
        <v>0.14811031664964247</v>
      </c>
      <c r="AI113" s="82" t="s">
        <v>22</v>
      </c>
      <c r="AJ113" s="9">
        <v>6480</v>
      </c>
      <c r="AK113" s="20">
        <v>0</v>
      </c>
      <c r="AL113" s="20">
        <v>0</v>
      </c>
      <c r="AM113" s="78" t="s">
        <v>16</v>
      </c>
      <c r="AN113" s="78">
        <v>2</v>
      </c>
      <c r="AO113" s="1">
        <v>18.18181818181818</v>
      </c>
      <c r="AP113" s="6">
        <v>31.36363636363636</v>
      </c>
      <c r="AQ113" s="1">
        <v>13.18181818181818</v>
      </c>
      <c r="AR113" s="82">
        <v>89</v>
      </c>
      <c r="AT113" s="1">
        <v>0.14811031664964247</v>
      </c>
    </row>
    <row r="114" spans="1:46" x14ac:dyDescent="0.25">
      <c r="A114" s="7" t="s">
        <v>22</v>
      </c>
      <c r="B114" s="9">
        <v>6481</v>
      </c>
      <c r="C114" s="20">
        <v>0</v>
      </c>
      <c r="D114" s="20">
        <v>0</v>
      </c>
      <c r="E114" s="78" t="s">
        <v>16</v>
      </c>
      <c r="F114" s="78">
        <v>2</v>
      </c>
      <c r="G114" s="1">
        <v>17.727272727272727</v>
      </c>
      <c r="H114" s="6">
        <v>18.18181818181818</v>
      </c>
      <c r="I114" s="6">
        <v>14.09090909090909</v>
      </c>
      <c r="J114" s="6">
        <v>22.727272727272727</v>
      </c>
      <c r="K114" s="6">
        <v>24.545454545454543</v>
      </c>
      <c r="L114" s="6">
        <v>25.454545454545453</v>
      </c>
      <c r="M114" s="6">
        <v>26.36363636363636</v>
      </c>
      <c r="N114" s="1">
        <v>8.6363636363636331</v>
      </c>
      <c r="O114" s="82">
        <v>89</v>
      </c>
      <c r="Q114" s="1">
        <v>9.7037793667007113E-2</v>
      </c>
      <c r="S114" s="82" t="s">
        <v>22</v>
      </c>
      <c r="T114" s="9">
        <v>6481</v>
      </c>
      <c r="U114" s="20">
        <v>0</v>
      </c>
      <c r="V114" s="20">
        <v>0</v>
      </c>
      <c r="W114" s="78" t="s">
        <v>16</v>
      </c>
      <c r="X114" s="78">
        <v>2</v>
      </c>
      <c r="Y114" s="1">
        <v>3.2467532467532374E-2</v>
      </c>
      <c r="Z114" s="1">
        <v>-0.31468531468531463</v>
      </c>
      <c r="AA114" s="1">
        <v>0.5757575757575758</v>
      </c>
      <c r="AB114" s="1">
        <v>0.11363636363636354</v>
      </c>
      <c r="AC114" s="1">
        <v>5.6818181818181879E-2</v>
      </c>
      <c r="AD114" s="6">
        <v>6.0606060606060434E-2</v>
      </c>
      <c r="AE114" s="1">
        <v>9.7037793667007113E-2</v>
      </c>
      <c r="AI114" s="82" t="s">
        <v>22</v>
      </c>
      <c r="AJ114" s="9">
        <v>6481</v>
      </c>
      <c r="AK114" s="20">
        <v>0</v>
      </c>
      <c r="AL114" s="20">
        <v>0</v>
      </c>
      <c r="AM114" s="78" t="s">
        <v>16</v>
      </c>
      <c r="AN114" s="78">
        <v>2</v>
      </c>
      <c r="AO114" s="1">
        <v>17.727272727272727</v>
      </c>
      <c r="AP114" s="6">
        <v>26.36363636363636</v>
      </c>
      <c r="AQ114" s="1">
        <v>8.6363636363636331</v>
      </c>
      <c r="AR114" s="82">
        <v>89</v>
      </c>
      <c r="AT114" s="1">
        <v>9.7037793667007113E-2</v>
      </c>
    </row>
    <row r="115" spans="1:46" x14ac:dyDescent="0.25">
      <c r="A115" s="7" t="s">
        <v>22</v>
      </c>
      <c r="B115" s="9">
        <v>6482</v>
      </c>
      <c r="C115" s="20">
        <v>1</v>
      </c>
      <c r="D115" s="20">
        <v>1</v>
      </c>
      <c r="E115" s="78" t="s">
        <v>15</v>
      </c>
      <c r="F115" s="78">
        <v>2</v>
      </c>
      <c r="G115" s="1">
        <v>24.09090909090909</v>
      </c>
      <c r="H115" s="6">
        <v>27.27272727272727</v>
      </c>
      <c r="I115" s="6">
        <v>30.454545454545453</v>
      </c>
      <c r="J115" s="6">
        <v>31.818181818181817</v>
      </c>
      <c r="K115" s="6">
        <v>33.18181818181818</v>
      </c>
      <c r="L115" s="6">
        <v>35.454545454545453</v>
      </c>
      <c r="M115" s="6">
        <v>32.727272727272727</v>
      </c>
      <c r="N115" s="1">
        <v>8.6363636363636367</v>
      </c>
      <c r="O115" s="82">
        <v>89</v>
      </c>
      <c r="Q115" s="1">
        <v>9.7037793667007155E-2</v>
      </c>
      <c r="S115" s="82" t="s">
        <v>22</v>
      </c>
      <c r="T115" s="9">
        <v>6482</v>
      </c>
      <c r="U115" s="20">
        <v>1</v>
      </c>
      <c r="V115" s="20">
        <v>1</v>
      </c>
      <c r="W115" s="78" t="s">
        <v>15</v>
      </c>
      <c r="X115" s="78">
        <v>2</v>
      </c>
      <c r="Y115" s="1">
        <v>0.22727272727272713</v>
      </c>
      <c r="Z115" s="1">
        <v>0.24475524475524488</v>
      </c>
      <c r="AA115" s="1">
        <v>9.0909090909090884E-2</v>
      </c>
      <c r="AB115" s="1">
        <v>8.5227272727272707E-2</v>
      </c>
      <c r="AC115" s="1">
        <v>0.14204545454545459</v>
      </c>
      <c r="AD115" s="6">
        <v>-0.18181818181818177</v>
      </c>
      <c r="AE115" s="1">
        <v>9.7037793667007155E-2</v>
      </c>
      <c r="AI115" s="82" t="s">
        <v>22</v>
      </c>
      <c r="AJ115" s="9">
        <v>6482</v>
      </c>
      <c r="AK115" s="20">
        <v>1</v>
      </c>
      <c r="AL115" s="20">
        <v>1</v>
      </c>
      <c r="AM115" s="78" t="s">
        <v>15</v>
      </c>
      <c r="AN115" s="78">
        <v>2</v>
      </c>
      <c r="AO115" s="1">
        <v>24.09090909090909</v>
      </c>
      <c r="AP115" s="6">
        <v>32.727272727272727</v>
      </c>
      <c r="AQ115" s="1">
        <v>8.6363636363636367</v>
      </c>
      <c r="AR115" s="82">
        <v>89</v>
      </c>
      <c r="AT115" s="1">
        <v>9.7037793667007155E-2</v>
      </c>
    </row>
    <row r="116" spans="1:46" x14ac:dyDescent="0.25">
      <c r="A116" s="7" t="s">
        <v>22</v>
      </c>
      <c r="B116" s="9">
        <v>6483</v>
      </c>
      <c r="C116" s="20">
        <v>0</v>
      </c>
      <c r="D116" s="20">
        <v>1</v>
      </c>
      <c r="E116" s="78" t="s">
        <v>13</v>
      </c>
      <c r="F116" s="78">
        <v>2</v>
      </c>
      <c r="G116" s="1">
        <v>24.545454545454543</v>
      </c>
      <c r="H116" s="6">
        <v>25.909090909090907</v>
      </c>
      <c r="I116" s="6">
        <v>29.09090909090909</v>
      </c>
      <c r="J116" s="6">
        <v>31.818181818181817</v>
      </c>
      <c r="K116" s="6">
        <v>35.454545454545453</v>
      </c>
      <c r="L116" s="6" t="s">
        <v>17</v>
      </c>
      <c r="M116" s="6" t="s">
        <v>17</v>
      </c>
      <c r="N116" s="1" t="s">
        <v>17</v>
      </c>
      <c r="O116" s="82">
        <v>89</v>
      </c>
      <c r="Q116" s="1" t="s">
        <v>17</v>
      </c>
      <c r="S116" s="82" t="s">
        <v>22</v>
      </c>
      <c r="T116" s="9">
        <v>6483</v>
      </c>
      <c r="U116" s="20">
        <v>0</v>
      </c>
      <c r="V116" s="20">
        <v>1</v>
      </c>
      <c r="W116" s="78" t="s">
        <v>13</v>
      </c>
      <c r="X116" s="78">
        <v>2</v>
      </c>
      <c r="Y116" s="1">
        <v>9.740259740259738E-2</v>
      </c>
      <c r="Z116" s="1">
        <v>0.24475524475524488</v>
      </c>
      <c r="AA116" s="1">
        <v>0.18181818181818177</v>
      </c>
      <c r="AB116" s="1">
        <v>0.22727272727272729</v>
      </c>
      <c r="AC116" s="1" t="s">
        <v>17</v>
      </c>
      <c r="AD116" s="6" t="s">
        <v>17</v>
      </c>
      <c r="AE116" s="1" t="s">
        <v>17</v>
      </c>
      <c r="AI116" s="82" t="s">
        <v>22</v>
      </c>
      <c r="AJ116" s="9">
        <v>6483</v>
      </c>
      <c r="AK116" s="20">
        <v>0</v>
      </c>
      <c r="AL116" s="20">
        <v>1</v>
      </c>
      <c r="AM116" s="78" t="s">
        <v>13</v>
      </c>
      <c r="AN116" s="78">
        <v>2</v>
      </c>
      <c r="AO116" s="1">
        <v>24.545454545454543</v>
      </c>
      <c r="AP116" s="6" t="s">
        <v>17</v>
      </c>
      <c r="AQ116" s="1" t="s">
        <v>17</v>
      </c>
      <c r="AR116" s="82">
        <v>89</v>
      </c>
      <c r="AT116" s="1" t="s">
        <v>17</v>
      </c>
    </row>
    <row r="117" spans="1:46" x14ac:dyDescent="0.25">
      <c r="A117" s="7" t="s">
        <v>22</v>
      </c>
      <c r="B117" s="9">
        <v>6484</v>
      </c>
      <c r="C117" s="20">
        <v>1</v>
      </c>
      <c r="D117" s="20">
        <v>0</v>
      </c>
      <c r="E117" s="78" t="s">
        <v>14</v>
      </c>
      <c r="F117" s="78">
        <v>2</v>
      </c>
      <c r="G117" s="1">
        <v>16.363636363636363</v>
      </c>
      <c r="H117" s="6">
        <v>19.09090909090909</v>
      </c>
      <c r="I117" s="6">
        <v>17.27272727272727</v>
      </c>
      <c r="J117" s="6">
        <v>23.18181818181818</v>
      </c>
      <c r="K117" s="6">
        <v>26.36363636363636</v>
      </c>
      <c r="L117" s="6">
        <v>31.36363636363636</v>
      </c>
      <c r="M117" s="6">
        <v>29.09090909090909</v>
      </c>
      <c r="N117" s="1">
        <v>12.727272727272727</v>
      </c>
      <c r="O117" s="82">
        <v>89</v>
      </c>
      <c r="Q117" s="1">
        <v>0.14300306435137894</v>
      </c>
      <c r="S117" s="82" t="s">
        <v>22</v>
      </c>
      <c r="T117" s="9">
        <v>6484</v>
      </c>
      <c r="U117" s="20">
        <v>1</v>
      </c>
      <c r="V117" s="20">
        <v>0</v>
      </c>
      <c r="W117" s="78" t="s">
        <v>14</v>
      </c>
      <c r="X117" s="78">
        <v>2</v>
      </c>
      <c r="Y117" s="1">
        <v>0.19480519480519476</v>
      </c>
      <c r="Z117" s="1">
        <v>-0.13986013986014001</v>
      </c>
      <c r="AA117" s="1">
        <v>0.39393939393939398</v>
      </c>
      <c r="AB117" s="1">
        <v>0.19886363636363624</v>
      </c>
      <c r="AC117" s="1">
        <v>0.3125</v>
      </c>
      <c r="AD117" s="6">
        <v>-0.15151515151515133</v>
      </c>
      <c r="AE117" s="1">
        <v>0.14300306435137894</v>
      </c>
      <c r="AI117" s="82" t="s">
        <v>22</v>
      </c>
      <c r="AJ117" s="9">
        <v>6484</v>
      </c>
      <c r="AK117" s="20">
        <v>1</v>
      </c>
      <c r="AL117" s="20">
        <v>0</v>
      </c>
      <c r="AM117" s="78" t="s">
        <v>14</v>
      </c>
      <c r="AN117" s="78">
        <v>2</v>
      </c>
      <c r="AO117" s="1">
        <v>16.363636363636363</v>
      </c>
      <c r="AP117" s="6">
        <v>29.09090909090909</v>
      </c>
      <c r="AQ117" s="1">
        <v>12.727272727272727</v>
      </c>
      <c r="AR117" s="82">
        <v>89</v>
      </c>
      <c r="AT117" s="1">
        <v>0.14300306435137894</v>
      </c>
    </row>
    <row r="118" spans="1:46" x14ac:dyDescent="0.25">
      <c r="A118" s="7" t="s">
        <v>22</v>
      </c>
      <c r="B118" s="9">
        <v>6485</v>
      </c>
      <c r="C118" s="20">
        <v>1</v>
      </c>
      <c r="D118" s="20">
        <v>0</v>
      </c>
      <c r="E118" s="78" t="s">
        <v>14</v>
      </c>
      <c r="F118" s="78">
        <v>2</v>
      </c>
      <c r="G118" s="1">
        <v>14.545454545454545</v>
      </c>
      <c r="H118" s="6">
        <v>18.18181818181818</v>
      </c>
      <c r="I118" s="6">
        <v>18.636363636363633</v>
      </c>
      <c r="J118" s="6">
        <v>19.545454545454543</v>
      </c>
      <c r="K118" s="6">
        <v>24.545454545454543</v>
      </c>
      <c r="L118" s="6">
        <v>26.36363636363636</v>
      </c>
      <c r="M118" s="6">
        <v>24.545454545454543</v>
      </c>
      <c r="N118" s="1">
        <v>9.9999999999999982</v>
      </c>
      <c r="O118" s="82">
        <v>89</v>
      </c>
      <c r="Q118" s="1">
        <v>0.11235955056179774</v>
      </c>
      <c r="S118" s="82" t="s">
        <v>22</v>
      </c>
      <c r="T118" s="9">
        <v>6485</v>
      </c>
      <c r="U118" s="20">
        <v>1</v>
      </c>
      <c r="V118" s="20">
        <v>0</v>
      </c>
      <c r="W118" s="78" t="s">
        <v>14</v>
      </c>
      <c r="X118" s="78">
        <v>2</v>
      </c>
      <c r="Y118" s="1">
        <v>0.25974025974025966</v>
      </c>
      <c r="Z118" s="1">
        <v>3.4965034965034864E-2</v>
      </c>
      <c r="AA118" s="1">
        <v>6.060606060606067E-2</v>
      </c>
      <c r="AB118" s="1">
        <v>0.3125</v>
      </c>
      <c r="AC118" s="1">
        <v>0.11363636363636354</v>
      </c>
      <c r="AD118" s="6">
        <v>-0.1212121212121211</v>
      </c>
      <c r="AE118" s="1">
        <v>0.11235955056179774</v>
      </c>
      <c r="AI118" s="82" t="s">
        <v>22</v>
      </c>
      <c r="AJ118" s="9">
        <v>6485</v>
      </c>
      <c r="AK118" s="20">
        <v>1</v>
      </c>
      <c r="AL118" s="20">
        <v>0</v>
      </c>
      <c r="AM118" s="78" t="s">
        <v>14</v>
      </c>
      <c r="AN118" s="78">
        <v>2</v>
      </c>
      <c r="AO118" s="1">
        <v>14.545454545454545</v>
      </c>
      <c r="AP118" s="6">
        <v>24.545454545454543</v>
      </c>
      <c r="AQ118" s="1">
        <v>9.9999999999999982</v>
      </c>
      <c r="AR118" s="82">
        <v>89</v>
      </c>
      <c r="AT118" s="1">
        <v>0.11235955056179774</v>
      </c>
    </row>
    <row r="119" spans="1:46" x14ac:dyDescent="0.25">
      <c r="A119" s="7" t="s">
        <v>22</v>
      </c>
      <c r="B119" s="9">
        <v>6486</v>
      </c>
      <c r="C119" s="20">
        <v>1</v>
      </c>
      <c r="D119" s="20">
        <v>0</v>
      </c>
      <c r="E119" s="78" t="s">
        <v>14</v>
      </c>
      <c r="F119" s="78">
        <v>2</v>
      </c>
      <c r="G119" s="1">
        <v>26.818181818181817</v>
      </c>
      <c r="H119" s="6">
        <v>30.454545454545453</v>
      </c>
      <c r="I119" s="6">
        <v>32.272727272727273</v>
      </c>
      <c r="J119" s="6">
        <v>38.18181818181818</v>
      </c>
      <c r="K119" s="6">
        <v>38.18181818181818</v>
      </c>
      <c r="L119" s="6">
        <v>41.36363636363636</v>
      </c>
      <c r="M119" s="6">
        <v>43.636363636363633</v>
      </c>
      <c r="N119" s="1">
        <v>16.818181818181817</v>
      </c>
      <c r="O119" s="82">
        <v>89</v>
      </c>
      <c r="Q119" s="1">
        <v>0.18896833503575075</v>
      </c>
      <c r="S119" s="82" t="s">
        <v>22</v>
      </c>
      <c r="T119" s="9">
        <v>6486</v>
      </c>
      <c r="U119" s="20">
        <v>1</v>
      </c>
      <c r="V119" s="20">
        <v>0</v>
      </c>
      <c r="W119" s="78" t="s">
        <v>14</v>
      </c>
      <c r="X119" s="78">
        <v>2</v>
      </c>
      <c r="Y119" s="1">
        <v>0.25974025974025977</v>
      </c>
      <c r="Z119" s="1">
        <v>0.13986013986014001</v>
      </c>
      <c r="AA119" s="1">
        <v>0.39393939393939376</v>
      </c>
      <c r="AB119" s="1">
        <v>0</v>
      </c>
      <c r="AC119" s="1">
        <v>0.19886363636363624</v>
      </c>
      <c r="AD119" s="6">
        <v>0.15151515151515155</v>
      </c>
      <c r="AE119" s="1">
        <v>0.18896833503575075</v>
      </c>
      <c r="AI119" s="82" t="s">
        <v>22</v>
      </c>
      <c r="AJ119" s="9">
        <v>6486</v>
      </c>
      <c r="AK119" s="20">
        <v>1</v>
      </c>
      <c r="AL119" s="20">
        <v>0</v>
      </c>
      <c r="AM119" s="78" t="s">
        <v>14</v>
      </c>
      <c r="AN119" s="78">
        <v>2</v>
      </c>
      <c r="AO119" s="1">
        <v>26.818181818181817</v>
      </c>
      <c r="AP119" s="6">
        <v>43.636363636363633</v>
      </c>
      <c r="AQ119" s="1">
        <v>16.818181818181817</v>
      </c>
      <c r="AR119" s="82">
        <v>89</v>
      </c>
      <c r="AT119" s="1">
        <v>0.18896833503575075</v>
      </c>
    </row>
    <row r="120" spans="1:46" x14ac:dyDescent="0.25">
      <c r="A120" s="7" t="s">
        <v>22</v>
      </c>
      <c r="B120" s="9">
        <v>6487</v>
      </c>
      <c r="C120" s="20">
        <v>0</v>
      </c>
      <c r="D120" s="20">
        <v>0</v>
      </c>
      <c r="E120" s="78" t="s">
        <v>16</v>
      </c>
      <c r="F120" s="78">
        <v>2</v>
      </c>
      <c r="G120" s="1">
        <v>28.636363636363633</v>
      </c>
      <c r="H120" s="6">
        <v>29.545454545454543</v>
      </c>
      <c r="I120" s="6">
        <v>24.09090909090909</v>
      </c>
      <c r="J120" s="6">
        <v>36.36363636363636</v>
      </c>
      <c r="K120" s="6">
        <v>33.18181818181818</v>
      </c>
      <c r="L120" s="6">
        <v>33.636363636363633</v>
      </c>
      <c r="M120" s="6">
        <v>36.36363636363636</v>
      </c>
      <c r="N120" s="1">
        <v>7.7272727272727266</v>
      </c>
      <c r="O120" s="82">
        <v>89</v>
      </c>
      <c r="Q120" s="1">
        <v>8.6823289070480078E-2</v>
      </c>
      <c r="S120" s="82" t="s">
        <v>22</v>
      </c>
      <c r="T120" s="9">
        <v>6487</v>
      </c>
      <c r="U120" s="20">
        <v>0</v>
      </c>
      <c r="V120" s="20">
        <v>0</v>
      </c>
      <c r="W120" s="78" t="s">
        <v>16</v>
      </c>
      <c r="X120" s="78">
        <v>2</v>
      </c>
      <c r="Y120" s="1">
        <v>6.4935064935064998E-2</v>
      </c>
      <c r="Z120" s="1">
        <v>-0.41958041958041947</v>
      </c>
      <c r="AA120" s="1">
        <v>0.81818181818181801</v>
      </c>
      <c r="AB120" s="1">
        <v>-0.19886363636363624</v>
      </c>
      <c r="AC120" s="1">
        <v>2.8409090909090828E-2</v>
      </c>
      <c r="AD120" s="6">
        <v>0.18181818181818177</v>
      </c>
      <c r="AE120" s="1">
        <v>8.6823289070480078E-2</v>
      </c>
      <c r="AI120" s="82" t="s">
        <v>22</v>
      </c>
      <c r="AJ120" s="9">
        <v>6487</v>
      </c>
      <c r="AK120" s="20">
        <v>0</v>
      </c>
      <c r="AL120" s="20">
        <v>0</v>
      </c>
      <c r="AM120" s="78" t="s">
        <v>16</v>
      </c>
      <c r="AN120" s="78">
        <v>2</v>
      </c>
      <c r="AO120" s="1">
        <v>28.636363636363633</v>
      </c>
      <c r="AP120" s="6">
        <v>36.36363636363636</v>
      </c>
      <c r="AQ120" s="1">
        <v>7.7272727272727266</v>
      </c>
      <c r="AR120" s="82">
        <v>89</v>
      </c>
      <c r="AT120" s="1">
        <v>8.6823289070480078E-2</v>
      </c>
    </row>
    <row r="121" spans="1:46" x14ac:dyDescent="0.25">
      <c r="A121" s="7" t="s">
        <v>22</v>
      </c>
      <c r="B121" s="9">
        <v>6488</v>
      </c>
      <c r="C121" s="20">
        <v>0</v>
      </c>
      <c r="D121" s="20">
        <v>0</v>
      </c>
      <c r="E121" s="78" t="s">
        <v>16</v>
      </c>
      <c r="F121" s="78">
        <v>2</v>
      </c>
      <c r="G121" s="1">
        <v>26.36363636363636</v>
      </c>
      <c r="H121" s="6">
        <v>27.27272727272727</v>
      </c>
      <c r="I121" s="6">
        <v>25.454545454545453</v>
      </c>
      <c r="J121" s="6">
        <v>25.909090909090907</v>
      </c>
      <c r="K121" s="6">
        <v>33.636363636363633</v>
      </c>
      <c r="L121" s="6">
        <v>32.272727272727273</v>
      </c>
      <c r="M121" s="6">
        <v>39.090909090909086</v>
      </c>
      <c r="N121" s="1">
        <v>12.727272727272727</v>
      </c>
      <c r="O121" s="82">
        <v>89</v>
      </c>
      <c r="Q121" s="1">
        <v>0.14300306435137894</v>
      </c>
      <c r="S121" s="82" t="s">
        <v>22</v>
      </c>
      <c r="T121" s="9">
        <v>6488</v>
      </c>
      <c r="U121" s="20">
        <v>0</v>
      </c>
      <c r="V121" s="20">
        <v>0</v>
      </c>
      <c r="W121" s="78" t="s">
        <v>16</v>
      </c>
      <c r="X121" s="78">
        <v>2</v>
      </c>
      <c r="Y121" s="1">
        <v>6.4935064935064998E-2</v>
      </c>
      <c r="Z121" s="1">
        <v>-0.13986013986013973</v>
      </c>
      <c r="AA121" s="1">
        <v>3.0303030303030217E-2</v>
      </c>
      <c r="AB121" s="1">
        <v>0.48295454545454541</v>
      </c>
      <c r="AC121" s="1">
        <v>-8.5227272727272485E-2</v>
      </c>
      <c r="AD121" s="6">
        <v>0.4545454545454542</v>
      </c>
      <c r="AE121" s="1">
        <v>0.14300306435137894</v>
      </c>
      <c r="AI121" s="82" t="s">
        <v>22</v>
      </c>
      <c r="AJ121" s="9">
        <v>6488</v>
      </c>
      <c r="AK121" s="20">
        <v>0</v>
      </c>
      <c r="AL121" s="20">
        <v>0</v>
      </c>
      <c r="AM121" s="78" t="s">
        <v>16</v>
      </c>
      <c r="AN121" s="78">
        <v>2</v>
      </c>
      <c r="AO121" s="1">
        <v>26.36363636363636</v>
      </c>
      <c r="AP121" s="6">
        <v>39.090909090909086</v>
      </c>
      <c r="AQ121" s="1">
        <v>12.727272727272727</v>
      </c>
      <c r="AR121" s="82">
        <v>89</v>
      </c>
      <c r="AT121" s="1">
        <v>0.14300306435137894</v>
      </c>
    </row>
    <row r="122" spans="1:46" x14ac:dyDescent="0.25">
      <c r="A122" s="7" t="s">
        <v>22</v>
      </c>
      <c r="B122" s="9">
        <v>6490</v>
      </c>
      <c r="C122" s="20">
        <v>1</v>
      </c>
      <c r="D122" s="20">
        <v>1</v>
      </c>
      <c r="E122" s="78" t="s">
        <v>15</v>
      </c>
      <c r="F122" s="78">
        <v>2</v>
      </c>
      <c r="G122" s="1">
        <v>29.545454545454543</v>
      </c>
      <c r="H122" s="6">
        <v>33.18181818181818</v>
      </c>
      <c r="I122" s="6">
        <v>36.36363636363636</v>
      </c>
      <c r="J122" s="6">
        <v>43.18181818181818</v>
      </c>
      <c r="K122" s="6">
        <v>41.818181818181813</v>
      </c>
      <c r="L122" s="6" t="s">
        <v>17</v>
      </c>
      <c r="M122" s="6">
        <v>45.454545454545453</v>
      </c>
      <c r="N122" s="1">
        <v>15.90909090909091</v>
      </c>
      <c r="O122" s="82">
        <v>89</v>
      </c>
      <c r="Q122" s="1">
        <v>0.17875383043922372</v>
      </c>
      <c r="S122" s="82" t="s">
        <v>22</v>
      </c>
      <c r="T122" s="9">
        <v>6490</v>
      </c>
      <c r="U122" s="20">
        <v>1</v>
      </c>
      <c r="V122" s="20">
        <v>1</v>
      </c>
      <c r="W122" s="78" t="s">
        <v>15</v>
      </c>
      <c r="X122" s="78">
        <v>2</v>
      </c>
      <c r="Y122" s="1">
        <v>0.25974025974025977</v>
      </c>
      <c r="Z122" s="1">
        <v>0.2447552447552446</v>
      </c>
      <c r="AA122" s="1">
        <v>0.4545454545454547</v>
      </c>
      <c r="AB122" s="1">
        <v>-8.5227272727272929E-2</v>
      </c>
      <c r="AC122" s="1" t="s">
        <v>17</v>
      </c>
      <c r="AD122" s="6" t="s">
        <v>17</v>
      </c>
      <c r="AE122" s="1">
        <v>0.17875383043922372</v>
      </c>
      <c r="AI122" s="82" t="s">
        <v>22</v>
      </c>
      <c r="AJ122" s="9">
        <v>6490</v>
      </c>
      <c r="AK122" s="20">
        <v>1</v>
      </c>
      <c r="AL122" s="20">
        <v>1</v>
      </c>
      <c r="AM122" s="78" t="s">
        <v>15</v>
      </c>
      <c r="AN122" s="78">
        <v>2</v>
      </c>
      <c r="AO122" s="1">
        <v>29.545454545454543</v>
      </c>
      <c r="AP122" s="6">
        <v>45.454545454545453</v>
      </c>
      <c r="AQ122" s="1">
        <v>15.90909090909091</v>
      </c>
      <c r="AR122" s="82">
        <v>89</v>
      </c>
      <c r="AT122" s="1">
        <v>0.17875383043922372</v>
      </c>
    </row>
    <row r="123" spans="1:46" x14ac:dyDescent="0.25">
      <c r="A123" s="7" t="s">
        <v>22</v>
      </c>
      <c r="B123" s="9">
        <v>6491</v>
      </c>
      <c r="C123" s="20">
        <v>0</v>
      </c>
      <c r="D123" s="20">
        <v>0</v>
      </c>
      <c r="E123" s="78" t="s">
        <v>16</v>
      </c>
      <c r="F123" s="78">
        <v>2</v>
      </c>
      <c r="G123" s="1" t="s">
        <v>17</v>
      </c>
      <c r="H123" s="6" t="s">
        <v>17</v>
      </c>
      <c r="I123" s="6">
        <v>30.909090909090907</v>
      </c>
      <c r="J123" s="6">
        <v>38.18181818181818</v>
      </c>
      <c r="K123" s="6">
        <v>36.818181818181813</v>
      </c>
      <c r="L123" s="6">
        <v>39.090909090909086</v>
      </c>
      <c r="M123" s="6">
        <v>39.090909090909086</v>
      </c>
      <c r="N123" s="1" t="s">
        <v>17</v>
      </c>
      <c r="O123" s="82">
        <v>89</v>
      </c>
      <c r="Q123" s="1" t="s">
        <v>17</v>
      </c>
      <c r="S123" s="82" t="s">
        <v>22</v>
      </c>
      <c r="T123" s="9">
        <v>6491</v>
      </c>
      <c r="U123" s="20">
        <v>0</v>
      </c>
      <c r="V123" s="20">
        <v>0</v>
      </c>
      <c r="W123" s="78" t="s">
        <v>16</v>
      </c>
      <c r="X123" s="78">
        <v>2</v>
      </c>
      <c r="Y123" s="1" t="s">
        <v>17</v>
      </c>
      <c r="Z123" s="1" t="s">
        <v>17</v>
      </c>
      <c r="AA123" s="1">
        <v>0.48484848484848492</v>
      </c>
      <c r="AB123" s="1">
        <v>-8.5227272727272929E-2</v>
      </c>
      <c r="AC123" s="1">
        <v>0.14204545454545459</v>
      </c>
      <c r="AD123" s="6">
        <v>0</v>
      </c>
      <c r="AE123" s="1" t="s">
        <v>17</v>
      </c>
      <c r="AI123" s="82" t="s">
        <v>22</v>
      </c>
      <c r="AJ123" s="9">
        <v>6491</v>
      </c>
      <c r="AK123" s="20">
        <v>0</v>
      </c>
      <c r="AL123" s="20">
        <v>0</v>
      </c>
      <c r="AM123" s="78" t="s">
        <v>16</v>
      </c>
      <c r="AN123" s="78">
        <v>2</v>
      </c>
      <c r="AO123" s="1" t="s">
        <v>17</v>
      </c>
      <c r="AP123" s="6">
        <v>39.090909090909086</v>
      </c>
      <c r="AQ123" s="1" t="s">
        <v>17</v>
      </c>
      <c r="AR123" s="82">
        <v>89</v>
      </c>
      <c r="AT123" s="1" t="s">
        <v>17</v>
      </c>
    </row>
    <row r="124" spans="1:46" x14ac:dyDescent="0.25">
      <c r="A124" s="7" t="s">
        <v>22</v>
      </c>
      <c r="B124" s="9">
        <v>6492</v>
      </c>
      <c r="C124" s="20">
        <v>0</v>
      </c>
      <c r="D124" s="20">
        <v>1</v>
      </c>
      <c r="E124" s="78" t="s">
        <v>13</v>
      </c>
      <c r="F124" s="78">
        <v>2</v>
      </c>
      <c r="G124" s="1">
        <v>24.999999999999996</v>
      </c>
      <c r="H124" s="6" t="s">
        <v>17</v>
      </c>
      <c r="I124" s="6">
        <v>29.09090909090909</v>
      </c>
      <c r="J124" s="6" t="s">
        <v>17</v>
      </c>
      <c r="K124" s="6">
        <v>33.18181818181818</v>
      </c>
      <c r="L124" s="6" t="s">
        <v>17</v>
      </c>
      <c r="M124" s="6" t="s">
        <v>17</v>
      </c>
      <c r="N124" s="1" t="s">
        <v>17</v>
      </c>
      <c r="O124" s="82">
        <v>89</v>
      </c>
      <c r="Q124" s="1" t="s">
        <v>17</v>
      </c>
      <c r="S124" s="82" t="s">
        <v>22</v>
      </c>
      <c r="T124" s="9">
        <v>6492</v>
      </c>
      <c r="U124" s="20">
        <v>0</v>
      </c>
      <c r="V124" s="20">
        <v>1</v>
      </c>
      <c r="W124" s="78" t="s">
        <v>13</v>
      </c>
      <c r="X124" s="78">
        <v>2</v>
      </c>
      <c r="Y124" s="1" t="s">
        <v>17</v>
      </c>
      <c r="Z124" s="1" t="s">
        <v>17</v>
      </c>
      <c r="AA124" s="1" t="s">
        <v>17</v>
      </c>
      <c r="AB124" s="1" t="s">
        <v>17</v>
      </c>
      <c r="AC124" s="1" t="s">
        <v>17</v>
      </c>
      <c r="AD124" s="6" t="s">
        <v>17</v>
      </c>
      <c r="AE124" s="1" t="s">
        <v>17</v>
      </c>
      <c r="AI124" s="82" t="s">
        <v>22</v>
      </c>
      <c r="AJ124" s="9">
        <v>6492</v>
      </c>
      <c r="AK124" s="20">
        <v>0</v>
      </c>
      <c r="AL124" s="20">
        <v>1</v>
      </c>
      <c r="AM124" s="78" t="s">
        <v>13</v>
      </c>
      <c r="AN124" s="78">
        <v>2</v>
      </c>
      <c r="AO124" s="1">
        <v>24.999999999999996</v>
      </c>
      <c r="AP124" s="6" t="s">
        <v>17</v>
      </c>
      <c r="AQ124" s="1" t="s">
        <v>17</v>
      </c>
      <c r="AR124" s="82">
        <v>89</v>
      </c>
      <c r="AT124" s="1" t="s">
        <v>17</v>
      </c>
    </row>
    <row r="125" spans="1:46" x14ac:dyDescent="0.25">
      <c r="A125" s="7" t="s">
        <v>22</v>
      </c>
      <c r="B125" s="9">
        <v>6493</v>
      </c>
      <c r="C125" s="20">
        <v>0</v>
      </c>
      <c r="D125" s="20">
        <v>1</v>
      </c>
      <c r="E125" s="78" t="s">
        <v>13</v>
      </c>
      <c r="F125" s="78">
        <v>2</v>
      </c>
      <c r="G125" s="1">
        <v>14.999999999999998</v>
      </c>
      <c r="H125" s="6" t="s">
        <v>17</v>
      </c>
      <c r="I125" s="6" t="s">
        <v>17</v>
      </c>
      <c r="J125" s="6" t="s">
        <v>17</v>
      </c>
      <c r="K125" s="6" t="s">
        <v>17</v>
      </c>
      <c r="L125" s="6" t="s">
        <v>17</v>
      </c>
      <c r="M125" s="6" t="s">
        <v>17</v>
      </c>
      <c r="N125" s="1" t="s">
        <v>17</v>
      </c>
      <c r="O125" s="82">
        <v>89</v>
      </c>
      <c r="Q125" s="1" t="s">
        <v>17</v>
      </c>
      <c r="S125" s="82" t="s">
        <v>22</v>
      </c>
      <c r="T125" s="9">
        <v>6493</v>
      </c>
      <c r="U125" s="20">
        <v>0</v>
      </c>
      <c r="V125" s="20">
        <v>1</v>
      </c>
      <c r="W125" s="78" t="s">
        <v>13</v>
      </c>
      <c r="X125" s="78">
        <v>2</v>
      </c>
      <c r="Y125" s="1" t="s">
        <v>17</v>
      </c>
      <c r="Z125" s="1" t="s">
        <v>17</v>
      </c>
      <c r="AA125" s="1" t="s">
        <v>17</v>
      </c>
      <c r="AB125" s="1" t="s">
        <v>17</v>
      </c>
      <c r="AC125" s="1" t="s">
        <v>17</v>
      </c>
      <c r="AD125" s="6" t="s">
        <v>17</v>
      </c>
      <c r="AE125" s="1" t="s">
        <v>17</v>
      </c>
      <c r="AI125" s="82" t="s">
        <v>22</v>
      </c>
      <c r="AJ125" s="9">
        <v>6493</v>
      </c>
      <c r="AK125" s="20">
        <v>0</v>
      </c>
      <c r="AL125" s="20">
        <v>1</v>
      </c>
      <c r="AM125" s="78" t="s">
        <v>13</v>
      </c>
      <c r="AN125" s="78">
        <v>2</v>
      </c>
      <c r="AO125" s="1">
        <v>14.999999999999998</v>
      </c>
      <c r="AP125" s="6" t="s">
        <v>17</v>
      </c>
      <c r="AQ125" s="1" t="s">
        <v>17</v>
      </c>
      <c r="AR125" s="82">
        <v>89</v>
      </c>
      <c r="AT125" s="1" t="s">
        <v>17</v>
      </c>
    </row>
    <row r="126" spans="1:46" x14ac:dyDescent="0.25">
      <c r="A126" s="7" t="s">
        <v>22</v>
      </c>
      <c r="B126" s="9">
        <v>6494</v>
      </c>
      <c r="C126" s="20">
        <v>0</v>
      </c>
      <c r="D126" s="20">
        <v>1</v>
      </c>
      <c r="E126" s="78" t="s">
        <v>13</v>
      </c>
      <c r="F126" s="78">
        <v>2</v>
      </c>
      <c r="G126" s="1">
        <v>14.09090909090909</v>
      </c>
      <c r="H126" s="6" t="s">
        <v>17</v>
      </c>
      <c r="I126" s="6">
        <v>19.545454545454543</v>
      </c>
      <c r="J126" s="6" t="s">
        <v>17</v>
      </c>
      <c r="K126" s="6">
        <v>24.09090909090909</v>
      </c>
      <c r="L126" s="6" t="s">
        <v>17</v>
      </c>
      <c r="M126" s="6" t="s">
        <v>17</v>
      </c>
      <c r="N126" s="1" t="s">
        <v>17</v>
      </c>
      <c r="O126" s="82">
        <v>89</v>
      </c>
      <c r="Q126" s="1" t="s">
        <v>17</v>
      </c>
      <c r="S126" s="82" t="s">
        <v>22</v>
      </c>
      <c r="T126" s="9">
        <v>6494</v>
      </c>
      <c r="U126" s="20">
        <v>0</v>
      </c>
      <c r="V126" s="20">
        <v>1</v>
      </c>
      <c r="W126" s="78" t="s">
        <v>13</v>
      </c>
      <c r="X126" s="78">
        <v>2</v>
      </c>
      <c r="Y126" s="1" t="s">
        <v>17</v>
      </c>
      <c r="Z126" s="1" t="s">
        <v>17</v>
      </c>
      <c r="AA126" s="1" t="s">
        <v>17</v>
      </c>
      <c r="AB126" s="1" t="s">
        <v>17</v>
      </c>
      <c r="AC126" s="1" t="s">
        <v>17</v>
      </c>
      <c r="AD126" s="6" t="s">
        <v>17</v>
      </c>
      <c r="AE126" s="1" t="s">
        <v>17</v>
      </c>
      <c r="AI126" s="82" t="s">
        <v>22</v>
      </c>
      <c r="AJ126" s="9">
        <v>6494</v>
      </c>
      <c r="AK126" s="20">
        <v>0</v>
      </c>
      <c r="AL126" s="20">
        <v>1</v>
      </c>
      <c r="AM126" s="78" t="s">
        <v>13</v>
      </c>
      <c r="AN126" s="78">
        <v>2</v>
      </c>
      <c r="AO126" s="1">
        <v>14.09090909090909</v>
      </c>
      <c r="AP126" s="6" t="s">
        <v>17</v>
      </c>
      <c r="AQ126" s="1" t="s">
        <v>17</v>
      </c>
      <c r="AR126" s="82">
        <v>89</v>
      </c>
      <c r="AT126" s="1" t="s">
        <v>17</v>
      </c>
    </row>
    <row r="127" spans="1:46" x14ac:dyDescent="0.25">
      <c r="A127" s="7" t="s">
        <v>22</v>
      </c>
      <c r="B127" s="9">
        <v>6495</v>
      </c>
      <c r="C127" s="20">
        <v>1</v>
      </c>
      <c r="D127" s="20">
        <v>0</v>
      </c>
      <c r="E127" s="78" t="s">
        <v>14</v>
      </c>
      <c r="F127" s="78">
        <v>2</v>
      </c>
      <c r="G127" s="1">
        <v>17.27272727272727</v>
      </c>
      <c r="H127" s="6">
        <v>17.727272727272727</v>
      </c>
      <c r="I127" s="6">
        <v>13.18181818181818</v>
      </c>
      <c r="J127" s="6">
        <v>18.636363636363633</v>
      </c>
      <c r="K127" s="6">
        <v>21.363636363636363</v>
      </c>
      <c r="L127" s="6">
        <v>22.27272727272727</v>
      </c>
      <c r="M127" s="6">
        <v>20.454545454545453</v>
      </c>
      <c r="N127" s="1">
        <v>3.1818181818181834</v>
      </c>
      <c r="O127" s="82">
        <v>89</v>
      </c>
      <c r="Q127" s="1">
        <v>3.5750766087844756E-2</v>
      </c>
      <c r="S127" s="82" t="s">
        <v>22</v>
      </c>
      <c r="T127" s="9">
        <v>6495</v>
      </c>
      <c r="U127" s="20">
        <v>1</v>
      </c>
      <c r="V127" s="20">
        <v>0</v>
      </c>
      <c r="W127" s="78" t="s">
        <v>14</v>
      </c>
      <c r="X127" s="78">
        <v>2</v>
      </c>
      <c r="Y127" s="1">
        <v>3.2467532467532631E-2</v>
      </c>
      <c r="Z127" s="1">
        <v>-0.34965034965034975</v>
      </c>
      <c r="AA127" s="1">
        <v>0.36363636363636354</v>
      </c>
      <c r="AB127" s="1">
        <v>0.17045454545454564</v>
      </c>
      <c r="AC127" s="1">
        <v>5.6818181818181657E-2</v>
      </c>
      <c r="AD127" s="6">
        <v>-0.1212121212121211</v>
      </c>
      <c r="AE127" s="1">
        <v>3.5750766087844756E-2</v>
      </c>
      <c r="AI127" s="82" t="s">
        <v>22</v>
      </c>
      <c r="AJ127" s="9">
        <v>6495</v>
      </c>
      <c r="AK127" s="20">
        <v>1</v>
      </c>
      <c r="AL127" s="20">
        <v>0</v>
      </c>
      <c r="AM127" s="78" t="s">
        <v>14</v>
      </c>
      <c r="AN127" s="78">
        <v>2</v>
      </c>
      <c r="AO127" s="1">
        <v>17.27272727272727</v>
      </c>
      <c r="AP127" s="6">
        <v>20.454545454545453</v>
      </c>
      <c r="AQ127" s="1">
        <v>3.1818181818181834</v>
      </c>
      <c r="AR127" s="82">
        <v>89</v>
      </c>
      <c r="AT127" s="1">
        <v>3.5750766087844756E-2</v>
      </c>
    </row>
    <row r="128" spans="1:46" x14ac:dyDescent="0.25">
      <c r="A128" s="7" t="s">
        <v>22</v>
      </c>
      <c r="B128" s="9">
        <v>6496</v>
      </c>
      <c r="C128" s="20">
        <v>1</v>
      </c>
      <c r="D128" s="20">
        <v>0</v>
      </c>
      <c r="E128" s="78" t="s">
        <v>14</v>
      </c>
      <c r="F128" s="78">
        <v>2</v>
      </c>
      <c r="G128" s="1">
        <v>18.636363636363633</v>
      </c>
      <c r="H128" s="6">
        <v>20.909090909090907</v>
      </c>
      <c r="I128" s="6">
        <v>17.727272727272727</v>
      </c>
      <c r="J128" s="6">
        <v>22.727272727272727</v>
      </c>
      <c r="K128" s="6">
        <v>25.909090909090907</v>
      </c>
      <c r="L128" s="6">
        <v>29.999999999999996</v>
      </c>
      <c r="M128" s="6">
        <v>29.999999999999996</v>
      </c>
      <c r="N128" s="1">
        <v>11.363636363636363</v>
      </c>
      <c r="O128" s="82">
        <v>89</v>
      </c>
      <c r="Q128" s="1">
        <v>0.12768130745658834</v>
      </c>
      <c r="S128" s="82" t="s">
        <v>22</v>
      </c>
      <c r="T128" s="9">
        <v>6496</v>
      </c>
      <c r="U128" s="20">
        <v>1</v>
      </c>
      <c r="V128" s="20">
        <v>0</v>
      </c>
      <c r="W128" s="78" t="s">
        <v>14</v>
      </c>
      <c r="X128" s="78">
        <v>2</v>
      </c>
      <c r="Y128" s="1">
        <v>0.16233766233766239</v>
      </c>
      <c r="Z128" s="1">
        <v>-0.2447552447552446</v>
      </c>
      <c r="AA128" s="1">
        <v>0.33333333333333331</v>
      </c>
      <c r="AB128" s="1">
        <v>0.19886363636363624</v>
      </c>
      <c r="AC128" s="1">
        <v>0.25568181818181812</v>
      </c>
      <c r="AD128" s="6">
        <v>0</v>
      </c>
      <c r="AE128" s="1">
        <v>0.12768130745658834</v>
      </c>
      <c r="AI128" s="82" t="s">
        <v>22</v>
      </c>
      <c r="AJ128" s="9">
        <v>6496</v>
      </c>
      <c r="AK128" s="20">
        <v>1</v>
      </c>
      <c r="AL128" s="20">
        <v>0</v>
      </c>
      <c r="AM128" s="78" t="s">
        <v>14</v>
      </c>
      <c r="AN128" s="78">
        <v>2</v>
      </c>
      <c r="AO128" s="1">
        <v>18.636363636363633</v>
      </c>
      <c r="AP128" s="6">
        <v>29.999999999999996</v>
      </c>
      <c r="AQ128" s="1">
        <v>11.363636363636363</v>
      </c>
      <c r="AR128" s="82">
        <v>89</v>
      </c>
      <c r="AT128" s="1">
        <v>0.12768130745658834</v>
      </c>
    </row>
    <row r="129" spans="1:46" x14ac:dyDescent="0.25">
      <c r="A129" s="7" t="s">
        <v>22</v>
      </c>
      <c r="B129" s="9">
        <v>6497</v>
      </c>
      <c r="C129" s="20">
        <v>1</v>
      </c>
      <c r="D129" s="20">
        <v>1</v>
      </c>
      <c r="E129" s="78" t="s">
        <v>15</v>
      </c>
      <c r="F129" s="78">
        <v>2</v>
      </c>
      <c r="G129" s="1">
        <v>18.636363636363633</v>
      </c>
      <c r="H129" s="6">
        <v>22.727272727272727</v>
      </c>
      <c r="I129" s="6">
        <v>26.818181818181817</v>
      </c>
      <c r="J129" s="6">
        <v>27.727272727272727</v>
      </c>
      <c r="K129" s="6">
        <v>33.18181818181818</v>
      </c>
      <c r="L129" s="6">
        <v>33.636363636363633</v>
      </c>
      <c r="M129" s="6">
        <v>34.54545454545454</v>
      </c>
      <c r="N129" s="1">
        <v>15.909090909090907</v>
      </c>
      <c r="O129" s="82">
        <v>89</v>
      </c>
      <c r="Q129" s="1">
        <v>0.17875383043922366</v>
      </c>
      <c r="S129" s="82" t="s">
        <v>22</v>
      </c>
      <c r="T129" s="9">
        <v>6497</v>
      </c>
      <c r="U129" s="20">
        <v>1</v>
      </c>
      <c r="V129" s="20">
        <v>1</v>
      </c>
      <c r="W129" s="78" t="s">
        <v>15</v>
      </c>
      <c r="X129" s="78">
        <v>2</v>
      </c>
      <c r="Y129" s="1">
        <v>0.29220779220779242</v>
      </c>
      <c r="Z129" s="1">
        <v>0.31468531468531463</v>
      </c>
      <c r="AA129" s="1">
        <v>6.060606060606067E-2</v>
      </c>
      <c r="AB129" s="1">
        <v>0.34090909090909083</v>
      </c>
      <c r="AC129" s="1">
        <v>2.8409090909090828E-2</v>
      </c>
      <c r="AD129" s="6">
        <v>6.0606060606060434E-2</v>
      </c>
      <c r="AE129" s="1">
        <v>0.17875383043922366</v>
      </c>
      <c r="AI129" s="82" t="s">
        <v>22</v>
      </c>
      <c r="AJ129" s="9">
        <v>6497</v>
      </c>
      <c r="AK129" s="20">
        <v>1</v>
      </c>
      <c r="AL129" s="20">
        <v>1</v>
      </c>
      <c r="AM129" s="78" t="s">
        <v>15</v>
      </c>
      <c r="AN129" s="78">
        <v>2</v>
      </c>
      <c r="AO129" s="1">
        <v>18.636363636363633</v>
      </c>
      <c r="AP129" s="6">
        <v>34.54545454545454</v>
      </c>
      <c r="AQ129" s="1">
        <v>15.909090909090907</v>
      </c>
      <c r="AR129" s="82">
        <v>89</v>
      </c>
      <c r="AT129" s="1">
        <v>0.17875383043922366</v>
      </c>
    </row>
    <row r="130" spans="1:46" x14ac:dyDescent="0.25">
      <c r="A130" s="7" t="s">
        <v>22</v>
      </c>
      <c r="B130" s="9">
        <v>6498</v>
      </c>
      <c r="C130" s="20">
        <v>1</v>
      </c>
      <c r="D130" s="20">
        <v>1</v>
      </c>
      <c r="E130" s="8" t="s">
        <v>15</v>
      </c>
      <c r="F130" s="78">
        <v>2</v>
      </c>
      <c r="G130" s="1">
        <v>21.818181818181817</v>
      </c>
      <c r="H130" s="6">
        <v>25.454545454545453</v>
      </c>
      <c r="I130" s="6">
        <v>30.454545454545453</v>
      </c>
      <c r="J130" s="6">
        <v>32.727272727272727</v>
      </c>
      <c r="K130" s="6">
        <v>33.636363636363633</v>
      </c>
      <c r="L130" s="6">
        <v>32.727272727272727</v>
      </c>
      <c r="M130" s="6">
        <v>31.36363636363636</v>
      </c>
      <c r="N130" s="1">
        <v>9.5454545454545432</v>
      </c>
      <c r="O130" s="82">
        <v>89</v>
      </c>
      <c r="Q130" s="1">
        <v>0.10725229826353419</v>
      </c>
      <c r="S130" s="82" t="s">
        <v>22</v>
      </c>
      <c r="T130" s="9">
        <v>6498</v>
      </c>
      <c r="U130" s="20">
        <v>1</v>
      </c>
      <c r="V130" s="20">
        <v>1</v>
      </c>
      <c r="W130" s="78" t="s">
        <v>15</v>
      </c>
      <c r="X130" s="78">
        <v>2</v>
      </c>
      <c r="Y130" s="1">
        <v>0.25974025974025977</v>
      </c>
      <c r="Z130" s="1">
        <v>0.38461538461538464</v>
      </c>
      <c r="AA130" s="1">
        <v>0.15151515151515155</v>
      </c>
      <c r="AB130" s="1">
        <v>5.6818181818181657E-2</v>
      </c>
      <c r="AC130" s="1">
        <v>-5.6818181818181657E-2</v>
      </c>
      <c r="AD130" s="6">
        <v>-9.090909090909112E-2</v>
      </c>
      <c r="AE130" s="1">
        <v>0.10725229826353419</v>
      </c>
      <c r="AI130" s="82" t="s">
        <v>22</v>
      </c>
      <c r="AJ130" s="9">
        <v>6498</v>
      </c>
      <c r="AK130" s="20">
        <v>1</v>
      </c>
      <c r="AL130" s="20">
        <v>1</v>
      </c>
      <c r="AM130" s="78" t="s">
        <v>15</v>
      </c>
      <c r="AN130" s="78">
        <v>2</v>
      </c>
      <c r="AO130" s="1">
        <v>21.818181818181817</v>
      </c>
      <c r="AP130" s="6">
        <v>31.36363636363636</v>
      </c>
      <c r="AQ130" s="1">
        <v>9.5454545454545432</v>
      </c>
      <c r="AR130" s="82">
        <v>89</v>
      </c>
      <c r="AT130" s="1">
        <v>0.10725229826353419</v>
      </c>
    </row>
    <row r="131" spans="1:46" x14ac:dyDescent="0.25">
      <c r="A131" s="7" t="s">
        <v>22</v>
      </c>
      <c r="B131" s="9">
        <v>6500</v>
      </c>
      <c r="C131" s="20">
        <v>0</v>
      </c>
      <c r="D131" s="20">
        <v>0</v>
      </c>
      <c r="E131" s="8" t="s">
        <v>16</v>
      </c>
      <c r="F131" s="78">
        <v>2</v>
      </c>
      <c r="G131" s="1">
        <v>26.818181818181817</v>
      </c>
      <c r="H131" s="6">
        <v>29.545454545454543</v>
      </c>
      <c r="I131" s="6">
        <v>26.818181818181817</v>
      </c>
      <c r="J131" s="6">
        <v>33.636363636363633</v>
      </c>
      <c r="K131" s="6">
        <v>31.36363636363636</v>
      </c>
      <c r="L131" s="6">
        <v>31.36363636363636</v>
      </c>
      <c r="M131" s="6">
        <v>33.18181818181818</v>
      </c>
      <c r="N131" s="1">
        <v>6.3636363636363633</v>
      </c>
      <c r="O131" s="82">
        <v>89</v>
      </c>
      <c r="Q131" s="1">
        <v>7.150153217568947E-2</v>
      </c>
      <c r="S131" s="82" t="s">
        <v>22</v>
      </c>
      <c r="T131" s="9">
        <v>6500</v>
      </c>
      <c r="U131" s="20">
        <v>0</v>
      </c>
      <c r="V131" s="20">
        <v>0</v>
      </c>
      <c r="W131" s="78" t="s">
        <v>16</v>
      </c>
      <c r="X131" s="78">
        <v>2</v>
      </c>
      <c r="Y131" s="1">
        <v>0.19480519480519476</v>
      </c>
      <c r="Z131" s="1">
        <v>-0.20979020979020974</v>
      </c>
      <c r="AA131" s="1">
        <v>0.45454545454545442</v>
      </c>
      <c r="AB131" s="1">
        <v>-0.14204545454545459</v>
      </c>
      <c r="AC131" s="1">
        <v>0</v>
      </c>
      <c r="AD131" s="6">
        <v>0.12121212121212134</v>
      </c>
      <c r="AE131" s="1">
        <v>7.150153217568947E-2</v>
      </c>
      <c r="AI131" s="82" t="s">
        <v>22</v>
      </c>
      <c r="AJ131" s="9">
        <v>6500</v>
      </c>
      <c r="AK131" s="20">
        <v>0</v>
      </c>
      <c r="AL131" s="20">
        <v>0</v>
      </c>
      <c r="AM131" s="78" t="s">
        <v>16</v>
      </c>
      <c r="AN131" s="78">
        <v>2</v>
      </c>
      <c r="AO131" s="1">
        <v>26.818181818181817</v>
      </c>
      <c r="AP131" s="6">
        <v>33.18181818181818</v>
      </c>
      <c r="AQ131" s="1">
        <v>6.3636363636363633</v>
      </c>
      <c r="AR131" s="82">
        <v>89</v>
      </c>
      <c r="AT131" s="1">
        <v>7.150153217568947E-2</v>
      </c>
    </row>
    <row r="132" spans="1:46" x14ac:dyDescent="0.25">
      <c r="A132" s="7" t="s">
        <v>22</v>
      </c>
      <c r="B132" s="9">
        <v>6501</v>
      </c>
      <c r="C132" s="20">
        <v>0</v>
      </c>
      <c r="D132" s="20">
        <v>0</v>
      </c>
      <c r="E132" s="8" t="s">
        <v>16</v>
      </c>
      <c r="F132" s="78">
        <v>2</v>
      </c>
      <c r="G132" s="1">
        <v>26.36363636363636</v>
      </c>
      <c r="H132" s="6">
        <v>26.818181818181817</v>
      </c>
      <c r="I132" s="6">
        <v>24.09090909090909</v>
      </c>
      <c r="J132" s="6">
        <v>26.818181818181817</v>
      </c>
      <c r="K132" s="6">
        <v>29.545454545454543</v>
      </c>
      <c r="L132" s="6">
        <v>30.454545454545453</v>
      </c>
      <c r="M132" s="6">
        <v>25.454545454545453</v>
      </c>
      <c r="N132" s="1">
        <v>-0.90909090909090651</v>
      </c>
      <c r="O132" s="82">
        <v>89</v>
      </c>
      <c r="Q132" s="1">
        <v>-1.0214504596527039E-2</v>
      </c>
      <c r="S132" s="82" t="s">
        <v>22</v>
      </c>
      <c r="T132" s="9">
        <v>6501</v>
      </c>
      <c r="U132" s="20">
        <v>0</v>
      </c>
      <c r="V132" s="20">
        <v>0</v>
      </c>
      <c r="W132" s="78" t="s">
        <v>16</v>
      </c>
      <c r="X132" s="78">
        <v>2</v>
      </c>
      <c r="Y132" s="1">
        <v>3.2467532467532631E-2</v>
      </c>
      <c r="Z132" s="1">
        <v>-0.20979020979020974</v>
      </c>
      <c r="AA132" s="1">
        <v>0.18181818181818177</v>
      </c>
      <c r="AB132" s="1">
        <v>0.17045454545454541</v>
      </c>
      <c r="AC132" s="1">
        <v>5.6818181818181879E-2</v>
      </c>
      <c r="AD132" s="6">
        <v>-0.33333333333333331</v>
      </c>
      <c r="AE132" s="1">
        <v>-1.0214504596527039E-2</v>
      </c>
      <c r="AI132" s="82" t="s">
        <v>22</v>
      </c>
      <c r="AJ132" s="9">
        <v>6501</v>
      </c>
      <c r="AK132" s="20">
        <v>0</v>
      </c>
      <c r="AL132" s="20">
        <v>0</v>
      </c>
      <c r="AM132" s="78" t="s">
        <v>16</v>
      </c>
      <c r="AN132" s="78">
        <v>2</v>
      </c>
      <c r="AO132" s="1">
        <v>26.36363636363636</v>
      </c>
      <c r="AP132" s="6">
        <v>25.454545454545453</v>
      </c>
      <c r="AQ132" s="1">
        <v>-0.90909090909090651</v>
      </c>
      <c r="AR132" s="82">
        <v>89</v>
      </c>
      <c r="AT132" s="1">
        <v>-1.0214504596527039E-2</v>
      </c>
    </row>
    <row r="133" spans="1:46" x14ac:dyDescent="0.25">
      <c r="A133" s="7" t="s">
        <v>22</v>
      </c>
      <c r="B133" s="9">
        <v>6502</v>
      </c>
      <c r="C133" s="20">
        <v>0</v>
      </c>
      <c r="D133" s="20">
        <v>0</v>
      </c>
      <c r="E133" s="8" t="s">
        <v>16</v>
      </c>
      <c r="F133" s="78">
        <v>2</v>
      </c>
      <c r="G133" s="1">
        <v>25.454545454545453</v>
      </c>
      <c r="H133" s="6">
        <v>26.818181818181817</v>
      </c>
      <c r="I133" s="6">
        <v>22.727272727272727</v>
      </c>
      <c r="J133" s="6">
        <v>33.18181818181818</v>
      </c>
      <c r="K133" s="6">
        <v>31.818181818181817</v>
      </c>
      <c r="L133" s="6">
        <v>33.636363636363633</v>
      </c>
      <c r="M133" s="6">
        <v>32.727272727272727</v>
      </c>
      <c r="N133" s="1">
        <v>7.2727272727272734</v>
      </c>
      <c r="O133" s="82">
        <v>89</v>
      </c>
      <c r="Q133" s="1">
        <v>8.171603677221656E-2</v>
      </c>
      <c r="S133" s="82" t="s">
        <v>22</v>
      </c>
      <c r="T133" s="9">
        <v>6502</v>
      </c>
      <c r="U133" s="20">
        <v>0</v>
      </c>
      <c r="V133" s="20">
        <v>0</v>
      </c>
      <c r="W133" s="78" t="s">
        <v>16</v>
      </c>
      <c r="X133" s="78">
        <v>2</v>
      </c>
      <c r="Y133" s="1">
        <v>9.740259740259738E-2</v>
      </c>
      <c r="Z133" s="1">
        <v>-0.31468531468531463</v>
      </c>
      <c r="AA133" s="1">
        <v>0.69696969696969691</v>
      </c>
      <c r="AB133" s="1">
        <v>-8.5227272727272707E-2</v>
      </c>
      <c r="AC133" s="1">
        <v>0.11363636363636354</v>
      </c>
      <c r="AD133" s="6">
        <v>-6.0606060606060434E-2</v>
      </c>
      <c r="AE133" s="1">
        <v>8.171603677221656E-2</v>
      </c>
      <c r="AI133" s="82" t="s">
        <v>22</v>
      </c>
      <c r="AJ133" s="9">
        <v>6502</v>
      </c>
      <c r="AK133" s="20">
        <v>0</v>
      </c>
      <c r="AL133" s="20">
        <v>0</v>
      </c>
      <c r="AM133" s="78" t="s">
        <v>16</v>
      </c>
      <c r="AN133" s="78">
        <v>2</v>
      </c>
      <c r="AO133" s="1">
        <v>25.454545454545453</v>
      </c>
      <c r="AP133" s="6">
        <v>32.727272727272727</v>
      </c>
      <c r="AQ133" s="1">
        <v>7.2727272727272734</v>
      </c>
      <c r="AR133" s="82">
        <v>89</v>
      </c>
      <c r="AT133" s="1">
        <v>8.171603677221656E-2</v>
      </c>
    </row>
    <row r="134" spans="1:46" x14ac:dyDescent="0.25">
      <c r="A134" s="7" t="s">
        <v>22</v>
      </c>
      <c r="B134" s="9">
        <v>6503</v>
      </c>
      <c r="C134" s="20">
        <v>1</v>
      </c>
      <c r="D134" s="20">
        <v>1</v>
      </c>
      <c r="E134" s="8" t="s">
        <v>15</v>
      </c>
      <c r="F134" s="78">
        <v>2</v>
      </c>
      <c r="G134" s="1">
        <v>21.818181818181817</v>
      </c>
      <c r="H134" s="6">
        <v>23.636363636363633</v>
      </c>
      <c r="I134" s="6">
        <v>24.09090909090909</v>
      </c>
      <c r="J134" s="6">
        <v>26.818181818181817</v>
      </c>
      <c r="K134" s="6" t="s">
        <v>17</v>
      </c>
      <c r="L134" s="6" t="s">
        <v>17</v>
      </c>
      <c r="M134" s="6" t="s">
        <v>17</v>
      </c>
      <c r="N134" s="1" t="s">
        <v>17</v>
      </c>
      <c r="O134" s="82">
        <v>89</v>
      </c>
      <c r="Q134" s="1" t="s">
        <v>17</v>
      </c>
      <c r="S134" s="82" t="s">
        <v>22</v>
      </c>
      <c r="T134" s="9">
        <v>6503</v>
      </c>
      <c r="U134" s="20">
        <v>1</v>
      </c>
      <c r="V134" s="20">
        <v>1</v>
      </c>
      <c r="W134" s="78" t="s">
        <v>15</v>
      </c>
      <c r="X134" s="78">
        <v>2</v>
      </c>
      <c r="Y134" s="1">
        <v>0.12987012987012975</v>
      </c>
      <c r="Z134" s="1">
        <v>3.4965034965035141E-2</v>
      </c>
      <c r="AA134" s="1">
        <v>0.18181818181818177</v>
      </c>
      <c r="AB134" s="1" t="s">
        <v>17</v>
      </c>
      <c r="AC134" s="1" t="s">
        <v>17</v>
      </c>
      <c r="AD134" s="6" t="s">
        <v>17</v>
      </c>
      <c r="AE134" s="1" t="s">
        <v>17</v>
      </c>
      <c r="AI134" s="82" t="s">
        <v>22</v>
      </c>
      <c r="AJ134" s="9">
        <v>6503</v>
      </c>
      <c r="AK134" s="20">
        <v>1</v>
      </c>
      <c r="AL134" s="20">
        <v>1</v>
      </c>
      <c r="AM134" s="78" t="s">
        <v>15</v>
      </c>
      <c r="AN134" s="78">
        <v>2</v>
      </c>
      <c r="AO134" s="1">
        <v>21.818181818181817</v>
      </c>
      <c r="AP134" s="6" t="s">
        <v>17</v>
      </c>
      <c r="AQ134" s="1" t="s">
        <v>17</v>
      </c>
      <c r="AR134" s="82">
        <v>89</v>
      </c>
      <c r="AT134" s="1" t="s">
        <v>17</v>
      </c>
    </row>
    <row r="135" spans="1:46" x14ac:dyDescent="0.25">
      <c r="A135" s="7" t="s">
        <v>22</v>
      </c>
      <c r="B135" s="9">
        <v>6504</v>
      </c>
      <c r="C135" s="20">
        <v>0</v>
      </c>
      <c r="D135" s="20">
        <v>1</v>
      </c>
      <c r="E135" s="8" t="s">
        <v>13</v>
      </c>
      <c r="F135" s="78">
        <v>2</v>
      </c>
      <c r="G135" s="1">
        <v>21.818181818181817</v>
      </c>
      <c r="H135" s="6">
        <v>24.09090909090909</v>
      </c>
      <c r="I135" s="6">
        <v>26.36363636363636</v>
      </c>
      <c r="J135" s="6">
        <v>26.36363636363636</v>
      </c>
      <c r="K135" s="6">
        <v>30.454545454545453</v>
      </c>
      <c r="L135" s="6" t="s">
        <v>17</v>
      </c>
      <c r="M135" s="6" t="s">
        <v>17</v>
      </c>
      <c r="N135" s="1" t="s">
        <v>17</v>
      </c>
      <c r="O135" s="82">
        <v>89</v>
      </c>
      <c r="Q135" s="1" t="s">
        <v>17</v>
      </c>
      <c r="S135" s="82" t="s">
        <v>22</v>
      </c>
      <c r="T135" s="9">
        <v>6504</v>
      </c>
      <c r="U135" s="20">
        <v>0</v>
      </c>
      <c r="V135" s="20">
        <v>1</v>
      </c>
      <c r="W135" s="78" t="s">
        <v>13</v>
      </c>
      <c r="X135" s="78">
        <v>2</v>
      </c>
      <c r="Y135" s="1">
        <v>0.16233766233766239</v>
      </c>
      <c r="Z135" s="1">
        <v>0.1748251748251746</v>
      </c>
      <c r="AA135" s="1">
        <v>0</v>
      </c>
      <c r="AB135" s="1">
        <v>0.25568181818181834</v>
      </c>
      <c r="AC135" s="1" t="s">
        <v>17</v>
      </c>
      <c r="AD135" s="6" t="s">
        <v>17</v>
      </c>
      <c r="AE135" s="1" t="s">
        <v>17</v>
      </c>
      <c r="AI135" s="82" t="s">
        <v>22</v>
      </c>
      <c r="AJ135" s="9">
        <v>6504</v>
      </c>
      <c r="AK135" s="20">
        <v>0</v>
      </c>
      <c r="AL135" s="20">
        <v>1</v>
      </c>
      <c r="AM135" s="78" t="s">
        <v>13</v>
      </c>
      <c r="AN135" s="78">
        <v>2</v>
      </c>
      <c r="AO135" s="1">
        <v>21.818181818181817</v>
      </c>
      <c r="AP135" s="6" t="s">
        <v>17</v>
      </c>
      <c r="AQ135" s="1" t="s">
        <v>17</v>
      </c>
      <c r="AR135" s="82">
        <v>89</v>
      </c>
      <c r="AT135" s="1" t="s">
        <v>17</v>
      </c>
    </row>
    <row r="136" spans="1:46" x14ac:dyDescent="0.25">
      <c r="A136" s="7" t="s">
        <v>22</v>
      </c>
      <c r="B136" s="9">
        <v>6506</v>
      </c>
      <c r="C136" s="20">
        <v>1</v>
      </c>
      <c r="D136" s="20">
        <v>0</v>
      </c>
      <c r="E136" s="8" t="s">
        <v>14</v>
      </c>
      <c r="F136" s="78">
        <v>2</v>
      </c>
      <c r="G136" s="1">
        <v>24.545454545454543</v>
      </c>
      <c r="H136" s="6">
        <v>28.636363636363633</v>
      </c>
      <c r="I136" s="6">
        <v>27.27272727272727</v>
      </c>
      <c r="J136" s="6">
        <v>29.09090909090909</v>
      </c>
      <c r="K136" s="6">
        <v>36.818181818181813</v>
      </c>
      <c r="L136" s="6">
        <v>35.909090909090907</v>
      </c>
      <c r="M136" s="6">
        <v>42.272727272727266</v>
      </c>
      <c r="N136" s="1">
        <v>17.727272727272723</v>
      </c>
      <c r="O136" s="82">
        <v>89</v>
      </c>
      <c r="Q136" s="1">
        <v>0.19918283963227779</v>
      </c>
      <c r="S136" s="82" t="s">
        <v>22</v>
      </c>
      <c r="T136" s="9">
        <v>6506</v>
      </c>
      <c r="U136" s="20">
        <v>1</v>
      </c>
      <c r="V136" s="20">
        <v>0</v>
      </c>
      <c r="W136" s="78" t="s">
        <v>14</v>
      </c>
      <c r="X136" s="78">
        <v>2</v>
      </c>
      <c r="Y136" s="1">
        <v>0.29220779220779214</v>
      </c>
      <c r="Z136" s="1">
        <v>-0.10489510489510487</v>
      </c>
      <c r="AA136" s="1">
        <v>0.12121212121212134</v>
      </c>
      <c r="AB136" s="1">
        <v>0.48295454545454519</v>
      </c>
      <c r="AC136" s="1">
        <v>-5.6818181818181657E-2</v>
      </c>
      <c r="AD136" s="6">
        <v>0.42424242424242398</v>
      </c>
      <c r="AE136" s="1">
        <v>0.19918283963227779</v>
      </c>
      <c r="AI136" s="82" t="s">
        <v>22</v>
      </c>
      <c r="AJ136" s="9">
        <v>6506</v>
      </c>
      <c r="AK136" s="20">
        <v>1</v>
      </c>
      <c r="AL136" s="20">
        <v>0</v>
      </c>
      <c r="AM136" s="78" t="s">
        <v>14</v>
      </c>
      <c r="AN136" s="78">
        <v>2</v>
      </c>
      <c r="AO136" s="1">
        <v>24.545454545454543</v>
      </c>
      <c r="AP136" s="6">
        <v>42.272727272727266</v>
      </c>
      <c r="AQ136" s="1">
        <v>17.727272727272723</v>
      </c>
      <c r="AR136" s="82">
        <v>89</v>
      </c>
      <c r="AT136" s="1">
        <v>0.19918283963227779</v>
      </c>
    </row>
    <row r="137" spans="1:46" x14ac:dyDescent="0.25">
      <c r="A137" s="7" t="s">
        <v>22</v>
      </c>
      <c r="B137" s="9">
        <v>6507</v>
      </c>
      <c r="C137" s="20">
        <v>0</v>
      </c>
      <c r="D137" s="20">
        <v>0</v>
      </c>
      <c r="E137" s="8" t="s">
        <v>16</v>
      </c>
      <c r="F137" s="78">
        <v>2</v>
      </c>
      <c r="G137" s="1">
        <v>18.18181818181818</v>
      </c>
      <c r="H137" s="6">
        <v>20</v>
      </c>
      <c r="I137" s="6">
        <v>13.636363636363635</v>
      </c>
      <c r="J137" s="6">
        <v>20.454545454545453</v>
      </c>
      <c r="K137" s="6">
        <v>24.09090909090909</v>
      </c>
      <c r="L137" s="6">
        <v>30.454545454545453</v>
      </c>
      <c r="M137" s="6">
        <v>27.27272727272727</v>
      </c>
      <c r="N137" s="1">
        <v>9.0909090909090899</v>
      </c>
      <c r="O137" s="82">
        <v>89</v>
      </c>
      <c r="Q137" s="1">
        <v>0.10214504596527067</v>
      </c>
      <c r="S137" s="82" t="s">
        <v>22</v>
      </c>
      <c r="T137" s="9">
        <v>6507</v>
      </c>
      <c r="U137" s="20">
        <v>0</v>
      </c>
      <c r="V137" s="20">
        <v>0</v>
      </c>
      <c r="W137" s="78" t="s">
        <v>16</v>
      </c>
      <c r="X137" s="78">
        <v>2</v>
      </c>
      <c r="Y137" s="1">
        <v>0.12987012987013</v>
      </c>
      <c r="Z137" s="1">
        <v>-0.48951048951048964</v>
      </c>
      <c r="AA137" s="1">
        <v>0.45454545454545453</v>
      </c>
      <c r="AB137" s="1">
        <v>0.22727272727272729</v>
      </c>
      <c r="AC137" s="1">
        <v>0.39772727272727271</v>
      </c>
      <c r="AD137" s="6">
        <v>-0.21212121212121224</v>
      </c>
      <c r="AE137" s="1">
        <v>0.10214504596527067</v>
      </c>
      <c r="AI137" s="82" t="s">
        <v>22</v>
      </c>
      <c r="AJ137" s="9">
        <v>6507</v>
      </c>
      <c r="AK137" s="20">
        <v>0</v>
      </c>
      <c r="AL137" s="20">
        <v>0</v>
      </c>
      <c r="AM137" s="78" t="s">
        <v>16</v>
      </c>
      <c r="AN137" s="78">
        <v>2</v>
      </c>
      <c r="AO137" s="1">
        <v>18.18181818181818</v>
      </c>
      <c r="AP137" s="6">
        <v>27.27272727272727</v>
      </c>
      <c r="AQ137" s="1">
        <v>9.0909090909090899</v>
      </c>
      <c r="AR137" s="82">
        <v>89</v>
      </c>
      <c r="AT137" s="1">
        <v>0.10214504596527067</v>
      </c>
    </row>
    <row r="138" spans="1:46" x14ac:dyDescent="0.25">
      <c r="A138" s="7" t="s">
        <v>22</v>
      </c>
      <c r="B138" s="9">
        <v>6508</v>
      </c>
      <c r="C138" s="20">
        <v>0</v>
      </c>
      <c r="D138" s="20">
        <v>0</v>
      </c>
      <c r="E138" s="8" t="s">
        <v>16</v>
      </c>
      <c r="F138" s="78">
        <v>2</v>
      </c>
      <c r="G138" s="1">
        <v>19.545454545454543</v>
      </c>
      <c r="H138" s="6">
        <v>21.363636363636363</v>
      </c>
      <c r="I138" s="6">
        <v>22.27272727272727</v>
      </c>
      <c r="J138" s="6">
        <v>23.636363636363633</v>
      </c>
      <c r="K138" s="6">
        <v>24.999999999999996</v>
      </c>
      <c r="L138" s="6">
        <v>29.545454545454543</v>
      </c>
      <c r="M138" s="6">
        <v>29.545454545454543</v>
      </c>
      <c r="N138" s="1">
        <v>10</v>
      </c>
      <c r="O138" s="82">
        <v>89</v>
      </c>
      <c r="Q138" s="1">
        <v>0.11235955056179775</v>
      </c>
      <c r="S138" s="82" t="s">
        <v>22</v>
      </c>
      <c r="T138" s="9">
        <v>6508</v>
      </c>
      <c r="U138" s="20">
        <v>0</v>
      </c>
      <c r="V138" s="20">
        <v>0</v>
      </c>
      <c r="W138" s="78" t="s">
        <v>16</v>
      </c>
      <c r="X138" s="78">
        <v>2</v>
      </c>
      <c r="Y138" s="1">
        <v>0.12987012987013</v>
      </c>
      <c r="Z138" s="1">
        <v>6.9930069930069727E-2</v>
      </c>
      <c r="AA138" s="1">
        <v>9.0909090909090884E-2</v>
      </c>
      <c r="AB138" s="1">
        <v>8.5227272727272707E-2</v>
      </c>
      <c r="AC138" s="1">
        <v>0.28409090909090917</v>
      </c>
      <c r="AD138" s="6">
        <v>0</v>
      </c>
      <c r="AE138" s="1">
        <v>0.11235955056179775</v>
      </c>
      <c r="AI138" s="82" t="s">
        <v>22</v>
      </c>
      <c r="AJ138" s="9">
        <v>6508</v>
      </c>
      <c r="AK138" s="20">
        <v>0</v>
      </c>
      <c r="AL138" s="20">
        <v>0</v>
      </c>
      <c r="AM138" s="78" t="s">
        <v>16</v>
      </c>
      <c r="AN138" s="78">
        <v>2</v>
      </c>
      <c r="AO138" s="1">
        <v>19.545454545454543</v>
      </c>
      <c r="AP138" s="6">
        <v>29.545454545454543</v>
      </c>
      <c r="AQ138" s="1">
        <v>10</v>
      </c>
      <c r="AR138" s="82">
        <v>89</v>
      </c>
      <c r="AT138" s="1">
        <v>0.11235955056179775</v>
      </c>
    </row>
    <row r="139" spans="1:46" x14ac:dyDescent="0.25">
      <c r="A139" s="7" t="s">
        <v>22</v>
      </c>
      <c r="B139" s="9">
        <v>6509</v>
      </c>
      <c r="C139" s="20">
        <v>1</v>
      </c>
      <c r="D139" s="20">
        <v>0</v>
      </c>
      <c r="E139" s="8" t="s">
        <v>14</v>
      </c>
      <c r="F139" s="78">
        <v>2</v>
      </c>
      <c r="G139" s="1">
        <v>16.363636363636363</v>
      </c>
      <c r="H139" s="6">
        <v>18.18181818181818</v>
      </c>
      <c r="I139" s="6">
        <v>13.636363636363635</v>
      </c>
      <c r="J139" s="6">
        <v>16.818181818181817</v>
      </c>
      <c r="K139" s="6">
        <v>23.18181818181818</v>
      </c>
      <c r="L139" s="6">
        <v>26.36363636363636</v>
      </c>
      <c r="M139" s="6">
        <v>26.36363636363636</v>
      </c>
      <c r="N139" s="1">
        <v>9.9999999999999964</v>
      </c>
      <c r="O139" s="82">
        <v>89</v>
      </c>
      <c r="Q139" s="1">
        <v>0.11235955056179771</v>
      </c>
      <c r="S139" s="82" t="s">
        <v>22</v>
      </c>
      <c r="T139" s="9">
        <v>6509</v>
      </c>
      <c r="U139" s="20">
        <v>1</v>
      </c>
      <c r="V139" s="20">
        <v>0</v>
      </c>
      <c r="W139" s="78" t="s">
        <v>14</v>
      </c>
      <c r="X139" s="78">
        <v>2</v>
      </c>
      <c r="Y139" s="1">
        <v>0.12987012987012975</v>
      </c>
      <c r="Z139" s="1">
        <v>-0.34965034965034963</v>
      </c>
      <c r="AA139" s="1">
        <v>0.2121212121212121</v>
      </c>
      <c r="AB139" s="1">
        <v>0.39772727272727271</v>
      </c>
      <c r="AC139" s="1">
        <v>0.19886363636363624</v>
      </c>
      <c r="AD139" s="6">
        <v>0</v>
      </c>
      <c r="AE139" s="1">
        <v>0.11235955056179771</v>
      </c>
      <c r="AI139" s="82" t="s">
        <v>22</v>
      </c>
      <c r="AJ139" s="9">
        <v>6509</v>
      </c>
      <c r="AK139" s="20">
        <v>1</v>
      </c>
      <c r="AL139" s="20">
        <v>0</v>
      </c>
      <c r="AM139" s="78" t="s">
        <v>14</v>
      </c>
      <c r="AN139" s="78">
        <v>2</v>
      </c>
      <c r="AO139" s="1">
        <v>16.363636363636363</v>
      </c>
      <c r="AP139" s="6">
        <v>26.36363636363636</v>
      </c>
      <c r="AQ139" s="1">
        <v>9.9999999999999964</v>
      </c>
      <c r="AR139" s="82">
        <v>89</v>
      </c>
      <c r="AT139" s="1">
        <v>0.11235955056179771</v>
      </c>
    </row>
    <row r="140" spans="1:46" x14ac:dyDescent="0.25">
      <c r="A140" s="7" t="s">
        <v>22</v>
      </c>
      <c r="B140" s="9">
        <v>6510</v>
      </c>
      <c r="C140" s="20">
        <v>1</v>
      </c>
      <c r="D140" s="20">
        <v>0</v>
      </c>
      <c r="E140" s="8" t="s">
        <v>14</v>
      </c>
      <c r="F140" s="78">
        <v>2</v>
      </c>
      <c r="G140" s="1">
        <v>17.27272727272727</v>
      </c>
      <c r="H140" s="6">
        <v>18.18181818181818</v>
      </c>
      <c r="I140" s="6">
        <v>16.818181818181817</v>
      </c>
      <c r="J140" s="6">
        <v>19.09090909090909</v>
      </c>
      <c r="K140" s="6">
        <v>20.454545454545453</v>
      </c>
      <c r="L140" s="6">
        <v>21.818181818181817</v>
      </c>
      <c r="M140" s="6">
        <v>23.636363636363633</v>
      </c>
      <c r="N140" s="1">
        <v>6.3636363636363633</v>
      </c>
      <c r="O140" s="82">
        <v>89</v>
      </c>
      <c r="Q140" s="1">
        <v>7.150153217568947E-2</v>
      </c>
      <c r="S140" s="82" t="s">
        <v>22</v>
      </c>
      <c r="T140" s="9">
        <v>6510</v>
      </c>
      <c r="U140" s="20">
        <v>1</v>
      </c>
      <c r="V140" s="20">
        <v>0</v>
      </c>
      <c r="W140" s="78" t="s">
        <v>14</v>
      </c>
      <c r="X140" s="78">
        <v>2</v>
      </c>
      <c r="Y140" s="1">
        <v>6.4935064935064998E-2</v>
      </c>
      <c r="Z140" s="1">
        <v>-0.10489510489510487</v>
      </c>
      <c r="AA140" s="1">
        <v>0.15151515151515155</v>
      </c>
      <c r="AB140" s="1">
        <v>8.5227272727272707E-2</v>
      </c>
      <c r="AC140" s="1">
        <v>8.5227272727272707E-2</v>
      </c>
      <c r="AD140" s="6">
        <v>0.1212121212121211</v>
      </c>
      <c r="AE140" s="1">
        <v>7.150153217568947E-2</v>
      </c>
      <c r="AI140" s="82" t="s">
        <v>22</v>
      </c>
      <c r="AJ140" s="9">
        <v>6510</v>
      </c>
      <c r="AK140" s="20">
        <v>1</v>
      </c>
      <c r="AL140" s="20">
        <v>0</v>
      </c>
      <c r="AM140" s="78" t="s">
        <v>14</v>
      </c>
      <c r="AN140" s="78">
        <v>2</v>
      </c>
      <c r="AO140" s="1">
        <v>17.27272727272727</v>
      </c>
      <c r="AP140" s="6">
        <v>23.636363636363633</v>
      </c>
      <c r="AQ140" s="1">
        <v>6.3636363636363633</v>
      </c>
      <c r="AR140" s="82">
        <v>89</v>
      </c>
      <c r="AT140" s="1">
        <v>7.150153217568947E-2</v>
      </c>
    </row>
    <row r="141" spans="1:46" x14ac:dyDescent="0.25">
      <c r="A141" s="7" t="s">
        <v>22</v>
      </c>
      <c r="B141" s="9">
        <v>6511</v>
      </c>
      <c r="C141" s="20">
        <v>1</v>
      </c>
      <c r="D141" s="20">
        <v>1</v>
      </c>
      <c r="E141" s="8" t="s">
        <v>15</v>
      </c>
      <c r="F141" s="78">
        <v>2</v>
      </c>
      <c r="G141" s="1">
        <v>18.18181818181818</v>
      </c>
      <c r="H141" s="6">
        <v>20.454545454545453</v>
      </c>
      <c r="I141" s="6">
        <v>23.636363636363633</v>
      </c>
      <c r="J141" s="6" t="s">
        <v>17</v>
      </c>
      <c r="K141" s="6" t="s">
        <v>17</v>
      </c>
      <c r="L141" s="6" t="s">
        <v>17</v>
      </c>
      <c r="M141" s="6" t="s">
        <v>17</v>
      </c>
      <c r="N141" s="1" t="s">
        <v>17</v>
      </c>
      <c r="O141" s="82">
        <v>89</v>
      </c>
      <c r="Q141" s="1" t="s">
        <v>17</v>
      </c>
      <c r="S141" s="82" t="s">
        <v>22</v>
      </c>
      <c r="T141" s="9">
        <v>6511</v>
      </c>
      <c r="U141" s="20">
        <v>1</v>
      </c>
      <c r="V141" s="20">
        <v>1</v>
      </c>
      <c r="W141" s="78" t="s">
        <v>15</v>
      </c>
      <c r="X141" s="78">
        <v>2</v>
      </c>
      <c r="Y141" s="1">
        <v>0.16233766233766239</v>
      </c>
      <c r="Z141" s="1">
        <v>0.2447552447552446</v>
      </c>
      <c r="AA141" s="1" t="s">
        <v>17</v>
      </c>
      <c r="AB141" s="1" t="s">
        <v>17</v>
      </c>
      <c r="AC141" s="1" t="s">
        <v>17</v>
      </c>
      <c r="AD141" s="6" t="s">
        <v>17</v>
      </c>
      <c r="AE141" s="1" t="s">
        <v>17</v>
      </c>
      <c r="AI141" s="82" t="s">
        <v>22</v>
      </c>
      <c r="AJ141" s="9">
        <v>6511</v>
      </c>
      <c r="AK141" s="20">
        <v>1</v>
      </c>
      <c r="AL141" s="20">
        <v>1</v>
      </c>
      <c r="AM141" s="78" t="s">
        <v>15</v>
      </c>
      <c r="AN141" s="78">
        <v>2</v>
      </c>
      <c r="AO141" s="1">
        <v>18.18181818181818</v>
      </c>
      <c r="AP141" s="6" t="s">
        <v>17</v>
      </c>
      <c r="AQ141" s="1" t="s">
        <v>17</v>
      </c>
      <c r="AR141" s="82">
        <v>89</v>
      </c>
      <c r="AT141" s="1" t="s">
        <v>17</v>
      </c>
    </row>
    <row r="142" spans="1:46" x14ac:dyDescent="0.25">
      <c r="A142" s="7" t="s">
        <v>22</v>
      </c>
      <c r="B142" s="9">
        <v>6512</v>
      </c>
      <c r="C142" s="20">
        <v>0</v>
      </c>
      <c r="D142" s="20">
        <v>1</v>
      </c>
      <c r="E142" s="8" t="s">
        <v>13</v>
      </c>
      <c r="F142" s="78">
        <v>2</v>
      </c>
      <c r="G142" s="1">
        <v>15.909090909090908</v>
      </c>
      <c r="H142" s="6">
        <v>18.636363636363633</v>
      </c>
      <c r="I142" s="6">
        <v>23.18181818181818</v>
      </c>
      <c r="J142" s="6">
        <v>24.09090909090909</v>
      </c>
      <c r="K142" s="6">
        <v>29.999999999999996</v>
      </c>
      <c r="L142" s="6">
        <v>32.272727272727273</v>
      </c>
      <c r="M142" s="6">
        <v>34.54545454545454</v>
      </c>
      <c r="N142" s="1">
        <v>18.636363636363633</v>
      </c>
      <c r="O142" s="82">
        <v>89</v>
      </c>
      <c r="Q142" s="1">
        <v>0.20939734422880488</v>
      </c>
      <c r="S142" s="82" t="s">
        <v>22</v>
      </c>
      <c r="T142" s="9">
        <v>6512</v>
      </c>
      <c r="U142" s="20">
        <v>0</v>
      </c>
      <c r="V142" s="20">
        <v>1</v>
      </c>
      <c r="W142" s="78" t="s">
        <v>13</v>
      </c>
      <c r="X142" s="78">
        <v>2</v>
      </c>
      <c r="Y142" s="1">
        <v>0.19480519480519462</v>
      </c>
      <c r="Z142" s="1">
        <v>0.34965034965034975</v>
      </c>
      <c r="AA142" s="1">
        <v>6.060606060606067E-2</v>
      </c>
      <c r="AB142" s="1">
        <v>0.36931818181818166</v>
      </c>
      <c r="AC142" s="1">
        <v>0.14204545454545481</v>
      </c>
      <c r="AD142" s="6">
        <v>0.15151515151515108</v>
      </c>
      <c r="AE142" s="1">
        <v>0.20939734422880488</v>
      </c>
      <c r="AI142" s="82" t="s">
        <v>22</v>
      </c>
      <c r="AJ142" s="9">
        <v>6512</v>
      </c>
      <c r="AK142" s="20">
        <v>0</v>
      </c>
      <c r="AL142" s="20">
        <v>1</v>
      </c>
      <c r="AM142" s="78" t="s">
        <v>13</v>
      </c>
      <c r="AN142" s="78">
        <v>2</v>
      </c>
      <c r="AO142" s="1">
        <v>15.909090909090908</v>
      </c>
      <c r="AP142" s="6">
        <v>34.54545454545454</v>
      </c>
      <c r="AQ142" s="1">
        <v>18.636363636363633</v>
      </c>
      <c r="AR142" s="82">
        <v>89</v>
      </c>
      <c r="AT142" s="1">
        <v>0.20939734422880488</v>
      </c>
    </row>
    <row r="143" spans="1:46" x14ac:dyDescent="0.25">
      <c r="A143" s="7" t="s">
        <v>22</v>
      </c>
      <c r="B143" s="9">
        <v>6513</v>
      </c>
      <c r="C143" s="20">
        <v>0</v>
      </c>
      <c r="D143" s="20">
        <v>1</v>
      </c>
      <c r="E143" s="8" t="s">
        <v>13</v>
      </c>
      <c r="F143" s="78">
        <v>2</v>
      </c>
      <c r="G143" s="1">
        <v>20.909090909090907</v>
      </c>
      <c r="H143" s="6">
        <v>22.727272727272727</v>
      </c>
      <c r="I143" s="6">
        <v>27.727272727272727</v>
      </c>
      <c r="J143" s="6">
        <v>32.727272727272727</v>
      </c>
      <c r="K143" s="6">
        <v>35.909090909090907</v>
      </c>
      <c r="L143" s="6">
        <v>35</v>
      </c>
      <c r="M143" s="6">
        <v>38.18181818181818</v>
      </c>
      <c r="N143" s="1">
        <v>17.272727272727273</v>
      </c>
      <c r="O143" s="82">
        <v>89</v>
      </c>
      <c r="Q143" s="1">
        <v>0.19407558733401431</v>
      </c>
      <c r="S143" s="82" t="s">
        <v>22</v>
      </c>
      <c r="T143" s="9">
        <v>6513</v>
      </c>
      <c r="U143" s="20">
        <v>0</v>
      </c>
      <c r="V143" s="20">
        <v>1</v>
      </c>
      <c r="W143" s="78" t="s">
        <v>13</v>
      </c>
      <c r="X143" s="78">
        <v>2</v>
      </c>
      <c r="Y143" s="1">
        <v>0.12987012987013</v>
      </c>
      <c r="Z143" s="1">
        <v>0.38461538461538464</v>
      </c>
      <c r="AA143" s="1">
        <v>0.33333333333333331</v>
      </c>
      <c r="AB143" s="1">
        <v>0.19886363636363624</v>
      </c>
      <c r="AC143" s="1">
        <v>-5.6818181818181657E-2</v>
      </c>
      <c r="AD143" s="6">
        <v>0.21212121212121199</v>
      </c>
      <c r="AE143" s="1">
        <v>0.19407558733401431</v>
      </c>
      <c r="AI143" s="82" t="s">
        <v>22</v>
      </c>
      <c r="AJ143" s="9">
        <v>6513</v>
      </c>
      <c r="AK143" s="20">
        <v>0</v>
      </c>
      <c r="AL143" s="20">
        <v>1</v>
      </c>
      <c r="AM143" s="78" t="s">
        <v>13</v>
      </c>
      <c r="AN143" s="78">
        <v>2</v>
      </c>
      <c r="AO143" s="1">
        <v>20.909090909090907</v>
      </c>
      <c r="AP143" s="6">
        <v>38.18181818181818</v>
      </c>
      <c r="AQ143" s="1">
        <v>17.272727272727273</v>
      </c>
      <c r="AR143" s="82">
        <v>89</v>
      </c>
      <c r="AT143" s="1">
        <v>0.19407558733401431</v>
      </c>
    </row>
    <row r="144" spans="1:46" x14ac:dyDescent="0.25">
      <c r="A144" s="7" t="s">
        <v>22</v>
      </c>
      <c r="B144" s="9">
        <v>6514</v>
      </c>
      <c r="C144" s="20">
        <v>1</v>
      </c>
      <c r="D144" s="20">
        <v>1</v>
      </c>
      <c r="E144" s="8" t="s">
        <v>15</v>
      </c>
      <c r="F144" s="78">
        <v>2</v>
      </c>
      <c r="G144" s="1">
        <v>10.454545454545453</v>
      </c>
      <c r="H144" s="6">
        <v>13.18181818181818</v>
      </c>
      <c r="I144" s="6">
        <v>16.818181818181817</v>
      </c>
      <c r="J144" s="6">
        <v>21.818181818181817</v>
      </c>
      <c r="K144" s="6">
        <v>24.545454545454543</v>
      </c>
      <c r="L144" s="6">
        <v>26.818181818181817</v>
      </c>
      <c r="M144" s="6">
        <v>29.09090909090909</v>
      </c>
      <c r="N144" s="1">
        <v>18.636363636363637</v>
      </c>
      <c r="O144" s="82">
        <v>89</v>
      </c>
      <c r="Q144" s="1">
        <v>0.2093973442288049</v>
      </c>
      <c r="S144" s="82" t="s">
        <v>22</v>
      </c>
      <c r="T144" s="9">
        <v>6514</v>
      </c>
      <c r="U144" s="20">
        <v>1</v>
      </c>
      <c r="V144" s="20">
        <v>1</v>
      </c>
      <c r="W144" s="78" t="s">
        <v>15</v>
      </c>
      <c r="X144" s="78">
        <v>2</v>
      </c>
      <c r="Y144" s="1">
        <v>0.19480519480519476</v>
      </c>
      <c r="Z144" s="1">
        <v>0.27972027972027974</v>
      </c>
      <c r="AA144" s="1">
        <v>0.33333333333333331</v>
      </c>
      <c r="AB144" s="1">
        <v>0.17045454545454541</v>
      </c>
      <c r="AC144" s="1">
        <v>0.14204545454545459</v>
      </c>
      <c r="AD144" s="6">
        <v>0.15151515151515155</v>
      </c>
      <c r="AE144" s="1">
        <v>0.2093973442288049</v>
      </c>
      <c r="AI144" s="82" t="s">
        <v>22</v>
      </c>
      <c r="AJ144" s="9">
        <v>6514</v>
      </c>
      <c r="AK144" s="20">
        <v>1</v>
      </c>
      <c r="AL144" s="20">
        <v>1</v>
      </c>
      <c r="AM144" s="78" t="s">
        <v>15</v>
      </c>
      <c r="AN144" s="78">
        <v>2</v>
      </c>
      <c r="AO144" s="1">
        <v>10.454545454545453</v>
      </c>
      <c r="AP144" s="6">
        <v>29.09090909090909</v>
      </c>
      <c r="AQ144" s="1">
        <v>18.636363636363637</v>
      </c>
      <c r="AR144" s="82">
        <v>89</v>
      </c>
      <c r="AT144" s="1">
        <v>0.2093973442288049</v>
      </c>
    </row>
    <row r="145" spans="1:46" x14ac:dyDescent="0.25">
      <c r="A145" s="7" t="s">
        <v>22</v>
      </c>
      <c r="B145" s="9">
        <v>6515</v>
      </c>
      <c r="C145" s="20">
        <v>1</v>
      </c>
      <c r="D145" s="20">
        <v>0</v>
      </c>
      <c r="E145" s="8" t="s">
        <v>14</v>
      </c>
      <c r="F145" s="78">
        <v>2</v>
      </c>
      <c r="G145" s="1">
        <v>13.18181818181818</v>
      </c>
      <c r="H145" s="6">
        <v>16.818181818181817</v>
      </c>
      <c r="I145" s="6">
        <v>17.727272727272727</v>
      </c>
      <c r="J145" s="6">
        <v>20.454545454545453</v>
      </c>
      <c r="K145" s="6">
        <v>23.636363636363633</v>
      </c>
      <c r="L145" s="6">
        <v>25.909090909090907</v>
      </c>
      <c r="M145" s="6">
        <v>28.636363636363633</v>
      </c>
      <c r="N145" s="1">
        <v>15.454545454545453</v>
      </c>
      <c r="O145" s="82">
        <v>89</v>
      </c>
      <c r="Q145" s="1">
        <v>0.17364657814096016</v>
      </c>
      <c r="S145" s="82" t="s">
        <v>22</v>
      </c>
      <c r="T145" s="9">
        <v>6515</v>
      </c>
      <c r="U145" s="20">
        <v>1</v>
      </c>
      <c r="V145" s="20">
        <v>0</v>
      </c>
      <c r="W145" s="78" t="s">
        <v>14</v>
      </c>
      <c r="X145" s="78">
        <v>2</v>
      </c>
      <c r="Y145" s="1">
        <v>0.25974025974025977</v>
      </c>
      <c r="Z145" s="1">
        <v>6.9930069930070005E-2</v>
      </c>
      <c r="AA145" s="1">
        <v>0.18181818181818177</v>
      </c>
      <c r="AB145" s="1">
        <v>0.19886363636363624</v>
      </c>
      <c r="AC145" s="1">
        <v>0.14204545454545459</v>
      </c>
      <c r="AD145" s="6">
        <v>0.18181818181818177</v>
      </c>
      <c r="AE145" s="1">
        <v>0.17364657814096016</v>
      </c>
      <c r="AI145" s="82" t="s">
        <v>22</v>
      </c>
      <c r="AJ145" s="9">
        <v>6515</v>
      </c>
      <c r="AK145" s="20">
        <v>1</v>
      </c>
      <c r="AL145" s="20">
        <v>0</v>
      </c>
      <c r="AM145" s="78" t="s">
        <v>14</v>
      </c>
      <c r="AN145" s="78">
        <v>2</v>
      </c>
      <c r="AO145" s="1">
        <v>13.18181818181818</v>
      </c>
      <c r="AP145" s="6">
        <v>28.636363636363633</v>
      </c>
      <c r="AQ145" s="1">
        <v>15.454545454545453</v>
      </c>
      <c r="AR145" s="82">
        <v>89</v>
      </c>
      <c r="AT145" s="1">
        <v>0.17364657814096016</v>
      </c>
    </row>
    <row r="146" spans="1:46" x14ac:dyDescent="0.25">
      <c r="A146" s="7" t="s">
        <v>22</v>
      </c>
      <c r="B146" s="9">
        <v>6516</v>
      </c>
      <c r="C146" s="20">
        <v>1</v>
      </c>
      <c r="D146" s="20">
        <v>0</v>
      </c>
      <c r="E146" s="8" t="s">
        <v>14</v>
      </c>
      <c r="F146" s="78">
        <v>2</v>
      </c>
      <c r="G146" s="1">
        <v>14.999999999999998</v>
      </c>
      <c r="H146" s="6">
        <v>17.727272727272727</v>
      </c>
      <c r="I146" s="6">
        <v>15.909090909090908</v>
      </c>
      <c r="J146" s="6">
        <v>19.545454545454543</v>
      </c>
      <c r="K146" s="6">
        <v>24.09090909090909</v>
      </c>
      <c r="L146" s="6">
        <v>26.36363636363636</v>
      </c>
      <c r="M146" s="6">
        <v>28.18181818181818</v>
      </c>
      <c r="N146" s="1">
        <v>13.181818181818182</v>
      </c>
      <c r="O146" s="82">
        <v>89</v>
      </c>
      <c r="Q146" s="1">
        <v>0.1481103166496425</v>
      </c>
      <c r="S146" s="82" t="s">
        <v>22</v>
      </c>
      <c r="T146" s="9">
        <v>6516</v>
      </c>
      <c r="U146" s="20">
        <v>1</v>
      </c>
      <c r="V146" s="20">
        <v>0</v>
      </c>
      <c r="W146" s="78" t="s">
        <v>14</v>
      </c>
      <c r="X146" s="78">
        <v>2</v>
      </c>
      <c r="Y146" s="1">
        <v>0.1948051948051949</v>
      </c>
      <c r="Z146" s="1">
        <v>-0.13986013986013987</v>
      </c>
      <c r="AA146" s="1">
        <v>0.24242424242424232</v>
      </c>
      <c r="AB146" s="1">
        <v>0.28409090909090917</v>
      </c>
      <c r="AC146" s="1">
        <v>0.14204545454545436</v>
      </c>
      <c r="AD146" s="6">
        <v>0.12121212121212134</v>
      </c>
      <c r="AE146" s="1">
        <v>0.1481103166496425</v>
      </c>
      <c r="AI146" s="82" t="s">
        <v>22</v>
      </c>
      <c r="AJ146" s="9">
        <v>6516</v>
      </c>
      <c r="AK146" s="20">
        <v>1</v>
      </c>
      <c r="AL146" s="20">
        <v>0</v>
      </c>
      <c r="AM146" s="78" t="s">
        <v>14</v>
      </c>
      <c r="AN146" s="78">
        <v>2</v>
      </c>
      <c r="AO146" s="1">
        <v>14.999999999999998</v>
      </c>
      <c r="AP146" s="6">
        <v>28.18181818181818</v>
      </c>
      <c r="AQ146" s="1">
        <v>13.181818181818182</v>
      </c>
      <c r="AR146" s="82">
        <v>89</v>
      </c>
      <c r="AT146" s="1">
        <v>0.1481103166496425</v>
      </c>
    </row>
    <row r="147" spans="1:46" x14ac:dyDescent="0.25">
      <c r="A147" s="7" t="s">
        <v>22</v>
      </c>
      <c r="B147" s="9">
        <v>6517</v>
      </c>
      <c r="C147" s="20">
        <v>1</v>
      </c>
      <c r="D147" s="20">
        <v>0</v>
      </c>
      <c r="E147" s="8" t="s">
        <v>14</v>
      </c>
      <c r="F147" s="78">
        <v>2</v>
      </c>
      <c r="G147" s="1">
        <v>11.818181818181817</v>
      </c>
      <c r="H147" s="6">
        <v>14.545454545454545</v>
      </c>
      <c r="I147" s="6">
        <v>13.636363636363635</v>
      </c>
      <c r="J147" s="6">
        <v>16.818181818181817</v>
      </c>
      <c r="K147" s="6">
        <v>19.545454545454543</v>
      </c>
      <c r="L147" s="6">
        <v>21.818181818181817</v>
      </c>
      <c r="M147" s="6">
        <v>23.18181818181818</v>
      </c>
      <c r="N147" s="1">
        <v>11.363636363636363</v>
      </c>
      <c r="O147" s="82">
        <v>89</v>
      </c>
      <c r="Q147" s="1">
        <v>0.12768130745658834</v>
      </c>
      <c r="S147" s="82" t="s">
        <v>22</v>
      </c>
      <c r="T147" s="9">
        <v>6517</v>
      </c>
      <c r="U147" s="20">
        <v>1</v>
      </c>
      <c r="V147" s="20">
        <v>0</v>
      </c>
      <c r="W147" s="78" t="s">
        <v>14</v>
      </c>
      <c r="X147" s="78">
        <v>2</v>
      </c>
      <c r="Y147" s="1">
        <v>0.1948051948051949</v>
      </c>
      <c r="Z147" s="1">
        <v>-6.9930069930070005E-2</v>
      </c>
      <c r="AA147" s="1">
        <v>0.2121212121212121</v>
      </c>
      <c r="AB147" s="1">
        <v>0.17045454545454541</v>
      </c>
      <c r="AC147" s="1">
        <v>0.14204545454545459</v>
      </c>
      <c r="AD147" s="6">
        <v>9.0909090909090884E-2</v>
      </c>
      <c r="AE147" s="1">
        <v>0.12768130745658834</v>
      </c>
      <c r="AI147" s="82" t="s">
        <v>22</v>
      </c>
      <c r="AJ147" s="9">
        <v>6517</v>
      </c>
      <c r="AK147" s="20">
        <v>1</v>
      </c>
      <c r="AL147" s="20">
        <v>0</v>
      </c>
      <c r="AM147" s="78" t="s">
        <v>14</v>
      </c>
      <c r="AN147" s="78">
        <v>2</v>
      </c>
      <c r="AO147" s="1">
        <v>11.818181818181817</v>
      </c>
      <c r="AP147" s="6">
        <v>23.18181818181818</v>
      </c>
      <c r="AQ147" s="1">
        <v>11.363636363636363</v>
      </c>
      <c r="AR147" s="82">
        <v>89</v>
      </c>
      <c r="AT147" s="1">
        <v>0.12768130745658834</v>
      </c>
    </row>
    <row r="148" spans="1:46" x14ac:dyDescent="0.25">
      <c r="A148" s="7" t="s">
        <v>22</v>
      </c>
      <c r="B148" s="9">
        <v>6518</v>
      </c>
      <c r="C148" s="20">
        <v>1</v>
      </c>
      <c r="D148" s="20">
        <v>1</v>
      </c>
      <c r="E148" s="8" t="s">
        <v>15</v>
      </c>
      <c r="F148" s="78">
        <v>2</v>
      </c>
      <c r="G148" s="1">
        <v>12.272727272727272</v>
      </c>
      <c r="H148" s="6">
        <v>14.09090909090909</v>
      </c>
      <c r="I148" s="6">
        <v>18.18181818181818</v>
      </c>
      <c r="J148" s="6">
        <v>21.818181818181817</v>
      </c>
      <c r="K148" s="6">
        <v>27.27272727272727</v>
      </c>
      <c r="L148" s="6">
        <v>28.18181818181818</v>
      </c>
      <c r="M148" s="6">
        <v>30.909090909090907</v>
      </c>
      <c r="N148" s="1">
        <v>18.636363636363633</v>
      </c>
      <c r="O148" s="82">
        <v>89</v>
      </c>
      <c r="Q148" s="1">
        <v>0.20939734422880488</v>
      </c>
      <c r="S148" s="82" t="s">
        <v>22</v>
      </c>
      <c r="T148" s="9">
        <v>6518</v>
      </c>
      <c r="U148" s="20">
        <v>1</v>
      </c>
      <c r="V148" s="20">
        <v>1</v>
      </c>
      <c r="W148" s="78" t="s">
        <v>15</v>
      </c>
      <c r="X148" s="78">
        <v>2</v>
      </c>
      <c r="Y148" s="1">
        <v>0.12987012987012989</v>
      </c>
      <c r="Z148" s="1">
        <v>0.31468531468531463</v>
      </c>
      <c r="AA148" s="1">
        <v>0.24242424242424246</v>
      </c>
      <c r="AB148" s="1">
        <v>0.34090909090909083</v>
      </c>
      <c r="AC148" s="1">
        <v>5.6818181818181879E-2</v>
      </c>
      <c r="AD148" s="6">
        <v>0.18181818181818177</v>
      </c>
      <c r="AE148" s="1">
        <v>0.20939734422880488</v>
      </c>
      <c r="AI148" s="82" t="s">
        <v>22</v>
      </c>
      <c r="AJ148" s="9">
        <v>6518</v>
      </c>
      <c r="AK148" s="20">
        <v>1</v>
      </c>
      <c r="AL148" s="20">
        <v>1</v>
      </c>
      <c r="AM148" s="78" t="s">
        <v>15</v>
      </c>
      <c r="AN148" s="78">
        <v>2</v>
      </c>
      <c r="AO148" s="1">
        <v>12.272727272727272</v>
      </c>
      <c r="AP148" s="6">
        <v>30.909090909090907</v>
      </c>
      <c r="AQ148" s="1">
        <v>18.636363636363633</v>
      </c>
      <c r="AR148" s="82">
        <v>89</v>
      </c>
      <c r="AT148" s="1">
        <v>0.20939734422880488</v>
      </c>
    </row>
    <row r="149" spans="1:46" x14ac:dyDescent="0.25">
      <c r="A149" s="7" t="s">
        <v>22</v>
      </c>
      <c r="B149" s="9">
        <v>6519</v>
      </c>
      <c r="C149" s="20">
        <v>1</v>
      </c>
      <c r="D149" s="20">
        <v>1</v>
      </c>
      <c r="E149" s="8" t="s">
        <v>15</v>
      </c>
      <c r="F149" s="78">
        <v>2</v>
      </c>
      <c r="G149" s="1">
        <v>12.727272727272727</v>
      </c>
      <c r="H149" s="6">
        <v>16.363636363636363</v>
      </c>
      <c r="I149" s="6">
        <v>20</v>
      </c>
      <c r="J149" s="6">
        <v>20.454545454545453</v>
      </c>
      <c r="K149" s="6">
        <v>24.09090909090909</v>
      </c>
      <c r="L149" s="6">
        <v>28.18181818181818</v>
      </c>
      <c r="M149" s="6">
        <v>28.636363636363633</v>
      </c>
      <c r="N149" s="1">
        <v>15.909090909090907</v>
      </c>
      <c r="O149" s="82">
        <v>89</v>
      </c>
      <c r="Q149" s="1">
        <v>0.17875383043922366</v>
      </c>
      <c r="S149" s="82" t="s">
        <v>22</v>
      </c>
      <c r="T149" s="9">
        <v>6519</v>
      </c>
      <c r="U149" s="20">
        <v>1</v>
      </c>
      <c r="V149" s="20">
        <v>1</v>
      </c>
      <c r="W149" s="78" t="s">
        <v>15</v>
      </c>
      <c r="X149" s="78">
        <v>2</v>
      </c>
      <c r="Y149" s="1">
        <v>0.25974025974025977</v>
      </c>
      <c r="Z149" s="1">
        <v>0.27972027972027974</v>
      </c>
      <c r="AA149" s="1">
        <v>3.0303030303030217E-2</v>
      </c>
      <c r="AB149" s="1">
        <v>0.22727272727272729</v>
      </c>
      <c r="AC149" s="1">
        <v>0.25568181818181812</v>
      </c>
      <c r="AD149" s="6">
        <v>3.0303030303030217E-2</v>
      </c>
      <c r="AE149" s="1">
        <v>0.17875383043922366</v>
      </c>
      <c r="AI149" s="82" t="s">
        <v>22</v>
      </c>
      <c r="AJ149" s="9">
        <v>6519</v>
      </c>
      <c r="AK149" s="20">
        <v>1</v>
      </c>
      <c r="AL149" s="20">
        <v>1</v>
      </c>
      <c r="AM149" s="78" t="s">
        <v>15</v>
      </c>
      <c r="AN149" s="78">
        <v>2</v>
      </c>
      <c r="AO149" s="1">
        <v>12.727272727272727</v>
      </c>
      <c r="AP149" s="6">
        <v>28.636363636363633</v>
      </c>
      <c r="AQ149" s="1">
        <v>15.909090909090907</v>
      </c>
      <c r="AR149" s="82">
        <v>89</v>
      </c>
      <c r="AT149" s="1">
        <v>0.17875383043922366</v>
      </c>
    </row>
    <row r="150" spans="1:46" x14ac:dyDescent="0.25">
      <c r="A150" s="7" t="s">
        <v>22</v>
      </c>
      <c r="B150" s="9">
        <v>6520</v>
      </c>
      <c r="C150" s="20">
        <v>1</v>
      </c>
      <c r="D150" s="20">
        <v>0</v>
      </c>
      <c r="E150" s="8" t="s">
        <v>14</v>
      </c>
      <c r="F150" s="78">
        <v>2</v>
      </c>
      <c r="G150" s="1">
        <v>21.818181818181817</v>
      </c>
      <c r="H150" s="6">
        <v>24.09090909090909</v>
      </c>
      <c r="I150" s="6">
        <v>24.09090909090909</v>
      </c>
      <c r="J150" s="6">
        <v>22.27272727272727</v>
      </c>
      <c r="K150" s="6">
        <v>28.636363636363633</v>
      </c>
      <c r="L150" s="6">
        <v>34.090909090909086</v>
      </c>
      <c r="M150" s="6">
        <v>33.636363636363633</v>
      </c>
      <c r="N150" s="1">
        <v>11.818181818181817</v>
      </c>
      <c r="O150" s="82">
        <v>89</v>
      </c>
      <c r="Q150" s="1">
        <v>0.13278855975485188</v>
      </c>
      <c r="S150" s="82" t="s">
        <v>22</v>
      </c>
      <c r="T150" s="9">
        <v>6520</v>
      </c>
      <c r="U150" s="20">
        <v>1</v>
      </c>
      <c r="V150" s="20">
        <v>0</v>
      </c>
      <c r="W150" s="78" t="s">
        <v>14</v>
      </c>
      <c r="X150" s="78">
        <v>2</v>
      </c>
      <c r="Y150" s="1">
        <v>0.16233766233766239</v>
      </c>
      <c r="Z150" s="1">
        <v>0</v>
      </c>
      <c r="AA150" s="1">
        <v>-0.12121212121212134</v>
      </c>
      <c r="AB150" s="1">
        <v>0.39772727272727271</v>
      </c>
      <c r="AC150" s="1">
        <v>0.34090909090909083</v>
      </c>
      <c r="AD150" s="6">
        <v>-3.0303030303030217E-2</v>
      </c>
      <c r="AE150" s="1">
        <v>0.13278855975485188</v>
      </c>
      <c r="AI150" s="82" t="s">
        <v>22</v>
      </c>
      <c r="AJ150" s="9">
        <v>6520</v>
      </c>
      <c r="AK150" s="20">
        <v>1</v>
      </c>
      <c r="AL150" s="20">
        <v>0</v>
      </c>
      <c r="AM150" s="78" t="s">
        <v>14</v>
      </c>
      <c r="AN150" s="78">
        <v>2</v>
      </c>
      <c r="AO150" s="1">
        <v>21.818181818181817</v>
      </c>
      <c r="AP150" s="6">
        <v>33.636363636363633</v>
      </c>
      <c r="AQ150" s="1">
        <v>11.818181818181817</v>
      </c>
      <c r="AR150" s="82">
        <v>89</v>
      </c>
      <c r="AT150" s="1">
        <v>0.13278855975485188</v>
      </c>
    </row>
    <row r="151" spans="1:46" x14ac:dyDescent="0.25">
      <c r="A151" s="7" t="s">
        <v>22</v>
      </c>
      <c r="B151" s="9">
        <v>6521</v>
      </c>
      <c r="C151" s="20">
        <v>0</v>
      </c>
      <c r="D151" s="20">
        <v>0</v>
      </c>
      <c r="E151" s="8" t="s">
        <v>16</v>
      </c>
      <c r="F151" s="78">
        <v>2</v>
      </c>
      <c r="G151" s="1">
        <v>21.363636363636363</v>
      </c>
      <c r="H151" s="6">
        <v>23.18181818181818</v>
      </c>
      <c r="I151" s="6">
        <v>23.18181818181818</v>
      </c>
      <c r="J151" s="6">
        <v>26.36363636363636</v>
      </c>
      <c r="K151" s="6">
        <v>25.454545454545453</v>
      </c>
      <c r="L151" s="6">
        <v>26.818181818181817</v>
      </c>
      <c r="M151" s="6" t="s">
        <v>17</v>
      </c>
      <c r="N151" s="1" t="s">
        <v>17</v>
      </c>
      <c r="O151" s="82">
        <v>89</v>
      </c>
      <c r="Q151" s="1" t="s">
        <v>17</v>
      </c>
      <c r="S151" s="82" t="s">
        <v>22</v>
      </c>
      <c r="T151" s="9">
        <v>6521</v>
      </c>
      <c r="U151" s="20">
        <v>0</v>
      </c>
      <c r="V151" s="20">
        <v>0</v>
      </c>
      <c r="W151" s="78" t="s">
        <v>16</v>
      </c>
      <c r="X151" s="78">
        <v>2</v>
      </c>
      <c r="Y151" s="1">
        <v>0.12987012987012975</v>
      </c>
      <c r="Z151" s="1">
        <v>0</v>
      </c>
      <c r="AA151" s="1">
        <v>0.21212121212121199</v>
      </c>
      <c r="AB151" s="1">
        <v>-5.6818181818181657E-2</v>
      </c>
      <c r="AC151" s="1">
        <v>8.5227272727272707E-2</v>
      </c>
      <c r="AD151" s="6" t="s">
        <v>17</v>
      </c>
      <c r="AE151" s="1" t="s">
        <v>17</v>
      </c>
      <c r="AI151" s="82" t="s">
        <v>22</v>
      </c>
      <c r="AJ151" s="9">
        <v>6521</v>
      </c>
      <c r="AK151" s="20">
        <v>0</v>
      </c>
      <c r="AL151" s="20">
        <v>0</v>
      </c>
      <c r="AM151" s="78" t="s">
        <v>16</v>
      </c>
      <c r="AN151" s="78">
        <v>2</v>
      </c>
      <c r="AO151" s="1">
        <v>21.363636363636363</v>
      </c>
      <c r="AP151" s="6" t="s">
        <v>17</v>
      </c>
      <c r="AQ151" s="1" t="s">
        <v>17</v>
      </c>
      <c r="AR151" s="82">
        <v>89</v>
      </c>
      <c r="AT151" s="1" t="s">
        <v>17</v>
      </c>
    </row>
    <row r="152" spans="1:46" x14ac:dyDescent="0.25">
      <c r="A152" s="7" t="s">
        <v>22</v>
      </c>
      <c r="B152" s="9">
        <v>6522</v>
      </c>
      <c r="C152" s="20">
        <v>1</v>
      </c>
      <c r="D152" s="20">
        <v>1</v>
      </c>
      <c r="E152" s="8" t="s">
        <v>15</v>
      </c>
      <c r="F152" s="78">
        <v>2</v>
      </c>
      <c r="G152" s="1">
        <v>24.545454545454543</v>
      </c>
      <c r="H152" s="6">
        <v>29.09090909090909</v>
      </c>
      <c r="I152" s="6">
        <v>30.909090909090907</v>
      </c>
      <c r="J152" s="6">
        <v>32.727272727272727</v>
      </c>
      <c r="K152" s="6">
        <v>35.454545454545453</v>
      </c>
      <c r="L152" s="6">
        <v>37.727272727272727</v>
      </c>
      <c r="M152" s="6">
        <v>36.36363636363636</v>
      </c>
      <c r="N152" s="1">
        <v>11.818181818181817</v>
      </c>
      <c r="O152" s="82">
        <v>89</v>
      </c>
      <c r="Q152" s="1">
        <v>0.13278855975485188</v>
      </c>
      <c r="S152" s="82" t="s">
        <v>22</v>
      </c>
      <c r="T152" s="9">
        <v>6522</v>
      </c>
      <c r="U152" s="20">
        <v>1</v>
      </c>
      <c r="V152" s="20">
        <v>1</v>
      </c>
      <c r="W152" s="78" t="s">
        <v>15</v>
      </c>
      <c r="X152" s="78">
        <v>2</v>
      </c>
      <c r="Y152" s="1">
        <v>0.32467532467532478</v>
      </c>
      <c r="Z152" s="1">
        <v>0.13986013986013973</v>
      </c>
      <c r="AA152" s="1">
        <v>0.12121212121212134</v>
      </c>
      <c r="AB152" s="1">
        <v>0.17045454545454541</v>
      </c>
      <c r="AC152" s="1">
        <v>0.14204545454545459</v>
      </c>
      <c r="AD152" s="6">
        <v>-9.090909090909112E-2</v>
      </c>
      <c r="AE152" s="1">
        <v>0.13278855975485188</v>
      </c>
      <c r="AI152" s="82" t="s">
        <v>22</v>
      </c>
      <c r="AJ152" s="9">
        <v>6522</v>
      </c>
      <c r="AK152" s="20">
        <v>1</v>
      </c>
      <c r="AL152" s="20">
        <v>1</v>
      </c>
      <c r="AM152" s="78" t="s">
        <v>15</v>
      </c>
      <c r="AN152" s="78">
        <v>2</v>
      </c>
      <c r="AO152" s="1">
        <v>24.545454545454543</v>
      </c>
      <c r="AP152" s="6">
        <v>36.36363636363636</v>
      </c>
      <c r="AQ152" s="1">
        <v>11.818181818181817</v>
      </c>
      <c r="AR152" s="82">
        <v>89</v>
      </c>
      <c r="AT152" s="1">
        <v>0.13278855975485188</v>
      </c>
    </row>
    <row r="153" spans="1:46" x14ac:dyDescent="0.25">
      <c r="A153" s="7" t="s">
        <v>22</v>
      </c>
      <c r="B153" s="9">
        <v>6523</v>
      </c>
      <c r="C153" s="20">
        <v>0</v>
      </c>
      <c r="D153" s="20">
        <v>1</v>
      </c>
      <c r="E153" s="8" t="s">
        <v>13</v>
      </c>
      <c r="F153" s="78">
        <v>2</v>
      </c>
      <c r="G153" s="1">
        <v>22.27272727272727</v>
      </c>
      <c r="H153" s="6" t="s">
        <v>17</v>
      </c>
      <c r="I153" s="6">
        <v>24.545454545454543</v>
      </c>
      <c r="J153" s="6" t="s">
        <v>17</v>
      </c>
      <c r="K153" s="6">
        <v>27.727272727272727</v>
      </c>
      <c r="L153" s="6">
        <v>28.18181818181818</v>
      </c>
      <c r="M153" s="6">
        <v>24.999999999999996</v>
      </c>
      <c r="N153" s="1">
        <v>2.7272727272727266</v>
      </c>
      <c r="O153" s="82">
        <v>89</v>
      </c>
      <c r="Q153" s="1">
        <v>3.06435137895812E-2</v>
      </c>
      <c r="S153" s="82" t="s">
        <v>22</v>
      </c>
      <c r="T153" s="9">
        <v>6523</v>
      </c>
      <c r="U153" s="20">
        <v>0</v>
      </c>
      <c r="V153" s="20">
        <v>1</v>
      </c>
      <c r="W153" s="78" t="s">
        <v>13</v>
      </c>
      <c r="X153" s="78">
        <v>2</v>
      </c>
      <c r="Y153" s="1" t="s">
        <v>17</v>
      </c>
      <c r="Z153" s="1" t="s">
        <v>17</v>
      </c>
      <c r="AA153" s="1" t="s">
        <v>17</v>
      </c>
      <c r="AB153" s="1" t="s">
        <v>17</v>
      </c>
      <c r="AC153" s="1">
        <v>2.8409090909090828E-2</v>
      </c>
      <c r="AD153" s="6">
        <v>-0.21212121212121224</v>
      </c>
      <c r="AE153" s="1">
        <v>3.06435137895812E-2</v>
      </c>
      <c r="AI153" s="82" t="s">
        <v>22</v>
      </c>
      <c r="AJ153" s="9">
        <v>6523</v>
      </c>
      <c r="AK153" s="20">
        <v>0</v>
      </c>
      <c r="AL153" s="20">
        <v>1</v>
      </c>
      <c r="AM153" s="78" t="s">
        <v>13</v>
      </c>
      <c r="AN153" s="78">
        <v>2</v>
      </c>
      <c r="AO153" s="1">
        <v>22.27272727272727</v>
      </c>
      <c r="AP153" s="6">
        <v>24.999999999999996</v>
      </c>
      <c r="AQ153" s="1">
        <v>2.7272727272727266</v>
      </c>
      <c r="AR153" s="82">
        <v>89</v>
      </c>
      <c r="AT153" s="1">
        <v>3.06435137895812E-2</v>
      </c>
    </row>
    <row r="154" spans="1:46" x14ac:dyDescent="0.25">
      <c r="A154" s="7" t="s">
        <v>22</v>
      </c>
      <c r="B154" s="9">
        <v>6524</v>
      </c>
      <c r="C154" s="20">
        <v>0</v>
      </c>
      <c r="D154" s="20">
        <v>0</v>
      </c>
      <c r="E154" s="8" t="s">
        <v>16</v>
      </c>
      <c r="F154" s="78">
        <v>2</v>
      </c>
      <c r="G154" s="1">
        <v>11.818181818181817</v>
      </c>
      <c r="H154" s="6">
        <v>14.09090909090909</v>
      </c>
      <c r="I154" s="6">
        <v>12.272727272727272</v>
      </c>
      <c r="J154" s="6">
        <v>14.545454545454545</v>
      </c>
      <c r="K154" s="6" t="s">
        <v>17</v>
      </c>
      <c r="L154" s="6" t="s">
        <v>17</v>
      </c>
      <c r="M154" s="6" t="s">
        <v>17</v>
      </c>
      <c r="N154" s="1" t="s">
        <v>17</v>
      </c>
      <c r="O154" s="82">
        <v>89</v>
      </c>
      <c r="P154" s="82"/>
      <c r="Q154" s="1" t="s">
        <v>17</v>
      </c>
      <c r="S154" s="82" t="s">
        <v>22</v>
      </c>
      <c r="T154" s="9">
        <v>6524</v>
      </c>
      <c r="U154" s="20">
        <v>0</v>
      </c>
      <c r="V154" s="20">
        <v>0</v>
      </c>
      <c r="W154" s="78" t="s">
        <v>16</v>
      </c>
      <c r="X154" s="78">
        <v>2</v>
      </c>
      <c r="Y154" s="1">
        <v>0.16233766233766239</v>
      </c>
      <c r="Z154" s="1">
        <v>-0.13986013986013987</v>
      </c>
      <c r="AA154" s="1">
        <v>0.15151515151515155</v>
      </c>
      <c r="AB154" s="1" t="s">
        <v>17</v>
      </c>
      <c r="AC154" s="1" t="s">
        <v>17</v>
      </c>
      <c r="AD154" s="6" t="s">
        <v>17</v>
      </c>
      <c r="AE154" s="1" t="s">
        <v>17</v>
      </c>
      <c r="AI154" s="82" t="s">
        <v>22</v>
      </c>
      <c r="AJ154" s="9">
        <v>6524</v>
      </c>
      <c r="AK154" s="20">
        <v>0</v>
      </c>
      <c r="AL154" s="20">
        <v>0</v>
      </c>
      <c r="AM154" s="78" t="s">
        <v>16</v>
      </c>
      <c r="AN154" s="78">
        <v>2</v>
      </c>
      <c r="AO154" s="1">
        <v>11.818181818181817</v>
      </c>
      <c r="AP154" s="6" t="s">
        <v>17</v>
      </c>
      <c r="AQ154" s="1" t="s">
        <v>17</v>
      </c>
      <c r="AR154" s="82">
        <v>89</v>
      </c>
      <c r="AT154" s="1" t="s">
        <v>17</v>
      </c>
    </row>
    <row r="155" spans="1:46" x14ac:dyDescent="0.25">
      <c r="A155" s="7" t="s">
        <v>22</v>
      </c>
      <c r="B155" s="9">
        <v>6525</v>
      </c>
      <c r="C155" s="20">
        <v>0</v>
      </c>
      <c r="D155" s="20">
        <v>0</v>
      </c>
      <c r="E155" s="8" t="s">
        <v>16</v>
      </c>
      <c r="F155" s="78">
        <v>2</v>
      </c>
      <c r="G155" s="1">
        <v>16.818181818181817</v>
      </c>
      <c r="H155" s="6">
        <v>18.18181818181818</v>
      </c>
      <c r="I155" s="6">
        <v>15.909090909090908</v>
      </c>
      <c r="J155" s="6">
        <v>20.454545454545453</v>
      </c>
      <c r="K155" s="6">
        <v>23.18181818181818</v>
      </c>
      <c r="L155" s="6">
        <v>28.18181818181818</v>
      </c>
      <c r="M155" s="6">
        <v>29.999999999999996</v>
      </c>
      <c r="N155" s="1">
        <v>13.18181818181818</v>
      </c>
      <c r="O155" s="82">
        <v>89</v>
      </c>
      <c r="P155" s="82"/>
      <c r="Q155" s="1">
        <v>0.14811031664964247</v>
      </c>
      <c r="S155" s="82" t="s">
        <v>22</v>
      </c>
      <c r="T155" s="9">
        <v>6525</v>
      </c>
      <c r="U155" s="20">
        <v>0</v>
      </c>
      <c r="V155" s="20">
        <v>0</v>
      </c>
      <c r="W155" s="78" t="s">
        <v>16</v>
      </c>
      <c r="X155" s="78">
        <v>2</v>
      </c>
      <c r="Y155" s="1">
        <v>9.740259740259738E-2</v>
      </c>
      <c r="Z155" s="1">
        <v>-0.17482517482517473</v>
      </c>
      <c r="AA155" s="1">
        <v>0.30303030303030298</v>
      </c>
      <c r="AB155" s="1">
        <v>0.17045454545454541</v>
      </c>
      <c r="AC155" s="1">
        <v>0.3125</v>
      </c>
      <c r="AD155" s="6">
        <v>0.1212121212121211</v>
      </c>
      <c r="AE155" s="1">
        <v>0.14811031664964247</v>
      </c>
      <c r="AI155" s="82" t="s">
        <v>22</v>
      </c>
      <c r="AJ155" s="9">
        <v>6525</v>
      </c>
      <c r="AK155" s="20">
        <v>0</v>
      </c>
      <c r="AL155" s="20">
        <v>0</v>
      </c>
      <c r="AM155" s="78" t="s">
        <v>16</v>
      </c>
      <c r="AN155" s="78">
        <v>2</v>
      </c>
      <c r="AO155" s="1">
        <v>16.818181818181817</v>
      </c>
      <c r="AP155" s="6">
        <v>29.999999999999996</v>
      </c>
      <c r="AQ155" s="1">
        <v>13.18181818181818</v>
      </c>
      <c r="AR155" s="82">
        <v>89</v>
      </c>
      <c r="AT155" s="1">
        <v>0.14811031664964247</v>
      </c>
    </row>
    <row r="156" spans="1:46" x14ac:dyDescent="0.25">
      <c r="A156" s="7" t="s">
        <v>22</v>
      </c>
      <c r="B156" s="9">
        <v>6526</v>
      </c>
      <c r="C156" s="20">
        <v>0</v>
      </c>
      <c r="D156" s="20">
        <v>1</v>
      </c>
      <c r="E156" s="8" t="s">
        <v>13</v>
      </c>
      <c r="F156" s="78">
        <v>2</v>
      </c>
      <c r="G156" s="1">
        <v>17.27272727272727</v>
      </c>
      <c r="H156" s="6">
        <v>19.545454545454543</v>
      </c>
      <c r="I156" s="6">
        <v>23.18181818181818</v>
      </c>
      <c r="J156" s="6">
        <v>26.36363636363636</v>
      </c>
      <c r="K156" s="6">
        <v>27.727272727272727</v>
      </c>
      <c r="L156" s="6">
        <v>27.727272727272727</v>
      </c>
      <c r="M156" s="6">
        <v>30.454545454545453</v>
      </c>
      <c r="N156" s="1">
        <v>13.181818181818183</v>
      </c>
      <c r="O156" s="82">
        <v>89</v>
      </c>
      <c r="P156" s="82"/>
      <c r="Q156" s="1">
        <v>0.1481103166496425</v>
      </c>
      <c r="S156" s="82" t="s">
        <v>22</v>
      </c>
      <c r="T156" s="9">
        <v>6526</v>
      </c>
      <c r="U156" s="20">
        <v>0</v>
      </c>
      <c r="V156" s="20">
        <v>1</v>
      </c>
      <c r="W156" s="78" t="s">
        <v>13</v>
      </c>
      <c r="X156" s="78">
        <v>2</v>
      </c>
      <c r="Y156" s="1">
        <v>0.16233766233766239</v>
      </c>
      <c r="Z156" s="1">
        <v>0.27972027972027974</v>
      </c>
      <c r="AA156" s="1">
        <v>0.21212121212121199</v>
      </c>
      <c r="AB156" s="1">
        <v>8.5227272727272929E-2</v>
      </c>
      <c r="AC156" s="1">
        <v>0</v>
      </c>
      <c r="AD156" s="6">
        <v>0.18181818181818177</v>
      </c>
      <c r="AE156" s="1">
        <v>0.1481103166496425</v>
      </c>
      <c r="AI156" s="82" t="s">
        <v>22</v>
      </c>
      <c r="AJ156" s="9">
        <v>6526</v>
      </c>
      <c r="AK156" s="20">
        <v>0</v>
      </c>
      <c r="AL156" s="20">
        <v>1</v>
      </c>
      <c r="AM156" s="78" t="s">
        <v>13</v>
      </c>
      <c r="AN156" s="78">
        <v>2</v>
      </c>
      <c r="AO156" s="1">
        <v>17.27272727272727</v>
      </c>
      <c r="AP156" s="6">
        <v>30.454545454545453</v>
      </c>
      <c r="AQ156" s="1">
        <v>13.181818181818183</v>
      </c>
      <c r="AR156" s="82">
        <v>89</v>
      </c>
      <c r="AT156" s="1">
        <v>0.1481103166496425</v>
      </c>
    </row>
    <row r="157" spans="1:46" x14ac:dyDescent="0.25">
      <c r="A157" s="7" t="s">
        <v>22</v>
      </c>
      <c r="B157" s="9">
        <v>6527</v>
      </c>
      <c r="C157" s="20">
        <v>1</v>
      </c>
      <c r="D157" s="20">
        <v>0</v>
      </c>
      <c r="E157" s="8" t="s">
        <v>14</v>
      </c>
      <c r="F157" s="78">
        <v>2</v>
      </c>
      <c r="G157" s="1">
        <v>18.636363636363633</v>
      </c>
      <c r="H157" s="6">
        <v>20.909090909090907</v>
      </c>
      <c r="I157" s="6">
        <v>17.727272727272727</v>
      </c>
      <c r="J157" s="6">
        <v>24.545454545454543</v>
      </c>
      <c r="K157" s="6">
        <v>28.636363636363633</v>
      </c>
      <c r="L157" s="6">
        <v>32.727272727272727</v>
      </c>
      <c r="M157" s="6">
        <v>34.54545454545454</v>
      </c>
      <c r="N157" s="1">
        <v>15.909090909090907</v>
      </c>
      <c r="O157" s="82">
        <v>89</v>
      </c>
      <c r="P157" s="82"/>
      <c r="Q157" s="1">
        <v>0.17875383043922366</v>
      </c>
      <c r="S157" s="82" t="s">
        <v>22</v>
      </c>
      <c r="T157" s="9">
        <v>6527</v>
      </c>
      <c r="U157" s="20">
        <v>1</v>
      </c>
      <c r="V157" s="20">
        <v>0</v>
      </c>
      <c r="W157" s="78" t="s">
        <v>14</v>
      </c>
      <c r="X157" s="78">
        <v>2</v>
      </c>
      <c r="Y157" s="1">
        <v>0.16233766233766239</v>
      </c>
      <c r="Z157" s="1">
        <v>-0.2447552447552446</v>
      </c>
      <c r="AA157" s="1">
        <v>0.45454545454545442</v>
      </c>
      <c r="AB157" s="1">
        <v>0.25568181818181812</v>
      </c>
      <c r="AC157" s="1">
        <v>0.25568181818181834</v>
      </c>
      <c r="AD157" s="6">
        <v>0.12121212121212087</v>
      </c>
      <c r="AE157" s="1">
        <v>0.17875383043922366</v>
      </c>
      <c r="AI157" s="82" t="s">
        <v>22</v>
      </c>
      <c r="AJ157" s="9">
        <v>6527</v>
      </c>
      <c r="AK157" s="20">
        <v>1</v>
      </c>
      <c r="AL157" s="20">
        <v>0</v>
      </c>
      <c r="AM157" s="78" t="s">
        <v>14</v>
      </c>
      <c r="AN157" s="78">
        <v>2</v>
      </c>
      <c r="AO157" s="1">
        <v>18.636363636363633</v>
      </c>
      <c r="AP157" s="6">
        <v>34.54545454545454</v>
      </c>
      <c r="AQ157" s="1">
        <v>15.909090909090907</v>
      </c>
      <c r="AR157" s="82">
        <v>89</v>
      </c>
      <c r="AT157" s="1">
        <v>0.17875383043922366</v>
      </c>
    </row>
    <row r="158" spans="1:46" x14ac:dyDescent="0.25">
      <c r="A158" s="7" t="s">
        <v>22</v>
      </c>
      <c r="B158" s="9">
        <v>6528</v>
      </c>
      <c r="C158" s="20">
        <v>1</v>
      </c>
      <c r="D158" s="20">
        <v>0</v>
      </c>
      <c r="E158" s="8" t="s">
        <v>14</v>
      </c>
      <c r="F158" s="78">
        <v>2</v>
      </c>
      <c r="G158" s="1">
        <v>14.545454545454545</v>
      </c>
      <c r="H158" s="6">
        <v>17.27272727272727</v>
      </c>
      <c r="I158" s="6">
        <v>14.999999999999998</v>
      </c>
      <c r="J158" s="6">
        <v>19.545454545454543</v>
      </c>
      <c r="K158" s="6">
        <v>25.454545454545453</v>
      </c>
      <c r="L158" s="6">
        <v>30.909090909090907</v>
      </c>
      <c r="M158" s="6">
        <v>31.36363636363636</v>
      </c>
      <c r="N158" s="1">
        <v>16.818181818181813</v>
      </c>
      <c r="O158" s="82">
        <v>89</v>
      </c>
      <c r="P158" s="82"/>
      <c r="Q158" s="1">
        <v>0.1889683350357507</v>
      </c>
      <c r="S158" s="82" t="s">
        <v>22</v>
      </c>
      <c r="T158" s="9">
        <v>6528</v>
      </c>
      <c r="U158" s="20">
        <v>1</v>
      </c>
      <c r="V158" s="20">
        <v>0</v>
      </c>
      <c r="W158" s="78" t="s">
        <v>14</v>
      </c>
      <c r="X158" s="78">
        <v>2</v>
      </c>
      <c r="Y158" s="1">
        <v>0.19480519480519462</v>
      </c>
      <c r="Z158" s="1">
        <v>-0.17482517482517473</v>
      </c>
      <c r="AA158" s="1">
        <v>0.30303030303030298</v>
      </c>
      <c r="AB158" s="1">
        <v>0.36931818181818188</v>
      </c>
      <c r="AC158" s="1">
        <v>0.34090909090909083</v>
      </c>
      <c r="AD158" s="6">
        <v>3.0303030303030217E-2</v>
      </c>
      <c r="AE158" s="1">
        <v>0.1889683350357507</v>
      </c>
      <c r="AI158" s="82" t="s">
        <v>22</v>
      </c>
      <c r="AJ158" s="9">
        <v>6528</v>
      </c>
      <c r="AK158" s="20">
        <v>1</v>
      </c>
      <c r="AL158" s="20">
        <v>0</v>
      </c>
      <c r="AM158" s="78" t="s">
        <v>14</v>
      </c>
      <c r="AN158" s="78">
        <v>2</v>
      </c>
      <c r="AO158" s="1">
        <v>14.545454545454545</v>
      </c>
      <c r="AP158" s="6">
        <v>31.36363636363636</v>
      </c>
      <c r="AQ158" s="1">
        <v>16.818181818181813</v>
      </c>
      <c r="AR158" s="82">
        <v>89</v>
      </c>
      <c r="AT158" s="1">
        <v>0.1889683350357507</v>
      </c>
    </row>
    <row r="159" spans="1:46" x14ac:dyDescent="0.25">
      <c r="A159" s="7" t="s">
        <v>22</v>
      </c>
      <c r="B159" s="9">
        <v>6529</v>
      </c>
      <c r="C159" s="20">
        <v>0</v>
      </c>
      <c r="D159" s="20">
        <v>1</v>
      </c>
      <c r="E159" s="8" t="s">
        <v>13</v>
      </c>
      <c r="F159" s="78">
        <v>2</v>
      </c>
      <c r="G159" s="1">
        <v>11.363636363636363</v>
      </c>
      <c r="H159" s="6" t="s">
        <v>17</v>
      </c>
      <c r="I159" s="6">
        <v>13.636363636363635</v>
      </c>
      <c r="J159" s="6" t="s">
        <v>17</v>
      </c>
      <c r="K159" s="6">
        <v>18.636363636363633</v>
      </c>
      <c r="L159" s="6">
        <v>24.09090909090909</v>
      </c>
      <c r="M159" s="6">
        <v>25.909090909090907</v>
      </c>
      <c r="N159" s="1">
        <v>14.545454545454543</v>
      </c>
      <c r="O159" s="82">
        <v>89</v>
      </c>
      <c r="P159" s="82"/>
      <c r="Q159" s="1">
        <v>0.16343207354443307</v>
      </c>
      <c r="S159" s="82" t="s">
        <v>22</v>
      </c>
      <c r="T159" s="9">
        <v>6529</v>
      </c>
      <c r="U159" s="20">
        <v>0</v>
      </c>
      <c r="V159" s="20">
        <v>1</v>
      </c>
      <c r="W159" s="78" t="s">
        <v>13</v>
      </c>
      <c r="X159" s="78">
        <v>2</v>
      </c>
      <c r="Y159" s="1" t="s">
        <v>17</v>
      </c>
      <c r="Z159" s="1" t="s">
        <v>17</v>
      </c>
      <c r="AA159" s="1" t="s">
        <v>17</v>
      </c>
      <c r="AB159" s="1" t="s">
        <v>17</v>
      </c>
      <c r="AC159" s="1">
        <v>0.34090909090909105</v>
      </c>
      <c r="AD159" s="6">
        <v>0.1212121212121211</v>
      </c>
      <c r="AE159" s="1">
        <v>0.16343207354443307</v>
      </c>
      <c r="AI159" s="82" t="s">
        <v>22</v>
      </c>
      <c r="AJ159" s="9">
        <v>6529</v>
      </c>
      <c r="AK159" s="20">
        <v>0</v>
      </c>
      <c r="AL159" s="20">
        <v>1</v>
      </c>
      <c r="AM159" s="78" t="s">
        <v>13</v>
      </c>
      <c r="AN159" s="78">
        <v>2</v>
      </c>
      <c r="AO159" s="1">
        <v>11.363636363636363</v>
      </c>
      <c r="AP159" s="6">
        <v>25.909090909090907</v>
      </c>
      <c r="AQ159" s="1">
        <v>14.545454545454543</v>
      </c>
      <c r="AR159" s="82">
        <v>89</v>
      </c>
      <c r="AT159" s="1">
        <v>0.16343207354443307</v>
      </c>
    </row>
    <row r="160" spans="1:46" x14ac:dyDescent="0.25">
      <c r="A160" s="7" t="s">
        <v>22</v>
      </c>
      <c r="B160" s="9">
        <v>6530</v>
      </c>
      <c r="C160" s="20">
        <v>0</v>
      </c>
      <c r="D160" s="20">
        <v>1</v>
      </c>
      <c r="E160" s="8" t="s">
        <v>13</v>
      </c>
      <c r="F160" s="78">
        <v>2</v>
      </c>
      <c r="G160" s="1">
        <v>11.363636363636363</v>
      </c>
      <c r="H160" s="6" t="s">
        <v>17</v>
      </c>
      <c r="I160" s="6">
        <v>13.18181818181818</v>
      </c>
      <c r="J160" s="6" t="s">
        <v>17</v>
      </c>
      <c r="K160" s="6" t="s">
        <v>17</v>
      </c>
      <c r="L160" s="6" t="s">
        <v>17</v>
      </c>
      <c r="M160" s="6" t="s">
        <v>17</v>
      </c>
      <c r="N160" s="1" t="s">
        <v>17</v>
      </c>
      <c r="O160" s="82">
        <v>89</v>
      </c>
      <c r="P160" s="82"/>
      <c r="Q160" s="1" t="s">
        <v>17</v>
      </c>
      <c r="S160" s="82" t="s">
        <v>22</v>
      </c>
      <c r="T160" s="9">
        <v>6530</v>
      </c>
      <c r="U160" s="20">
        <v>0</v>
      </c>
      <c r="V160" s="20">
        <v>1</v>
      </c>
      <c r="W160" s="78" t="s">
        <v>13</v>
      </c>
      <c r="X160" s="78">
        <v>2</v>
      </c>
      <c r="Y160" s="1" t="s">
        <v>17</v>
      </c>
      <c r="Z160" s="1" t="s">
        <v>17</v>
      </c>
      <c r="AA160" s="1" t="s">
        <v>17</v>
      </c>
      <c r="AB160" s="1" t="s">
        <v>17</v>
      </c>
      <c r="AC160" s="1" t="s">
        <v>17</v>
      </c>
      <c r="AD160" s="6" t="s">
        <v>17</v>
      </c>
      <c r="AE160" s="1" t="s">
        <v>17</v>
      </c>
      <c r="AI160" s="82" t="s">
        <v>22</v>
      </c>
      <c r="AJ160" s="9">
        <v>6530</v>
      </c>
      <c r="AK160" s="20">
        <v>0</v>
      </c>
      <c r="AL160" s="20">
        <v>1</v>
      </c>
      <c r="AM160" s="78" t="s">
        <v>13</v>
      </c>
      <c r="AN160" s="78">
        <v>2</v>
      </c>
      <c r="AO160" s="1">
        <v>11.363636363636363</v>
      </c>
      <c r="AP160" s="6" t="s">
        <v>17</v>
      </c>
      <c r="AQ160" s="1" t="s">
        <v>17</v>
      </c>
      <c r="AR160" s="82">
        <v>89</v>
      </c>
      <c r="AT160" s="1" t="s">
        <v>17</v>
      </c>
    </row>
    <row r="161" spans="1:46" x14ac:dyDescent="0.25">
      <c r="A161" s="7" t="s">
        <v>22</v>
      </c>
      <c r="B161" s="9">
        <v>6532</v>
      </c>
      <c r="C161" s="20">
        <v>1</v>
      </c>
      <c r="D161" s="20">
        <v>0</v>
      </c>
      <c r="E161" s="8" t="s">
        <v>14</v>
      </c>
      <c r="F161" s="78">
        <v>2</v>
      </c>
      <c r="G161" s="1">
        <v>20.454545454545453</v>
      </c>
      <c r="H161" s="6">
        <v>24.09090909090909</v>
      </c>
      <c r="I161" s="6">
        <v>22.727272727272727</v>
      </c>
      <c r="J161" s="6">
        <v>34.54545454545454</v>
      </c>
      <c r="K161" s="6">
        <v>32.727272727272727</v>
      </c>
      <c r="L161" s="6">
        <v>35</v>
      </c>
      <c r="M161" s="6">
        <v>38.636363636363633</v>
      </c>
      <c r="N161" s="1">
        <v>18.18181818181818</v>
      </c>
      <c r="O161" s="82">
        <v>89</v>
      </c>
      <c r="P161" s="82"/>
      <c r="Q161" s="1">
        <v>0.20429009193054135</v>
      </c>
      <c r="S161" s="82" t="s">
        <v>22</v>
      </c>
      <c r="T161" s="9">
        <v>6532</v>
      </c>
      <c r="U161" s="20">
        <v>1</v>
      </c>
      <c r="V161" s="20">
        <v>0</v>
      </c>
      <c r="W161" s="78" t="s">
        <v>14</v>
      </c>
      <c r="X161" s="78">
        <v>2</v>
      </c>
      <c r="Y161" s="1">
        <v>0.25974025974025977</v>
      </c>
      <c r="Z161" s="1">
        <v>-0.10489510489510487</v>
      </c>
      <c r="AA161" s="1">
        <v>0.78787878787878751</v>
      </c>
      <c r="AB161" s="1">
        <v>-0.11363636363636331</v>
      </c>
      <c r="AC161" s="1">
        <v>0.14204545454545459</v>
      </c>
      <c r="AD161" s="6">
        <v>0.24242424242424221</v>
      </c>
      <c r="AE161" s="1">
        <v>0.20429009193054135</v>
      </c>
      <c r="AI161" s="82" t="s">
        <v>22</v>
      </c>
      <c r="AJ161" s="9">
        <v>6532</v>
      </c>
      <c r="AK161" s="20">
        <v>1</v>
      </c>
      <c r="AL161" s="20">
        <v>0</v>
      </c>
      <c r="AM161" s="78" t="s">
        <v>14</v>
      </c>
      <c r="AN161" s="78">
        <v>2</v>
      </c>
      <c r="AO161" s="1">
        <v>20.454545454545453</v>
      </c>
      <c r="AP161" s="6">
        <v>38.636363636363633</v>
      </c>
      <c r="AQ161" s="1">
        <v>18.18181818181818</v>
      </c>
      <c r="AR161" s="82">
        <v>89</v>
      </c>
      <c r="AT161" s="1">
        <v>0.20429009193054135</v>
      </c>
    </row>
    <row r="162" spans="1:46" x14ac:dyDescent="0.25">
      <c r="A162" s="7" t="s">
        <v>22</v>
      </c>
      <c r="B162" s="9">
        <v>6533</v>
      </c>
      <c r="C162" s="20">
        <v>0</v>
      </c>
      <c r="D162" s="20">
        <v>0</v>
      </c>
      <c r="E162" s="8" t="s">
        <v>16</v>
      </c>
      <c r="F162" s="78">
        <v>2</v>
      </c>
      <c r="G162" s="1">
        <v>20.454545454545453</v>
      </c>
      <c r="H162" s="6" t="s">
        <v>17</v>
      </c>
      <c r="I162" s="6" t="s">
        <v>17</v>
      </c>
      <c r="J162" s="6" t="s">
        <v>17</v>
      </c>
      <c r="K162" s="6" t="s">
        <v>17</v>
      </c>
      <c r="L162" s="6" t="s">
        <v>17</v>
      </c>
      <c r="M162" s="6" t="s">
        <v>17</v>
      </c>
      <c r="N162" s="1" t="s">
        <v>17</v>
      </c>
      <c r="O162" s="82">
        <v>89</v>
      </c>
      <c r="P162" s="82"/>
      <c r="Q162" s="1" t="s">
        <v>17</v>
      </c>
      <c r="S162" s="82" t="s">
        <v>22</v>
      </c>
      <c r="T162" s="9">
        <v>6533</v>
      </c>
      <c r="U162" s="20">
        <v>0</v>
      </c>
      <c r="V162" s="20">
        <v>0</v>
      </c>
      <c r="W162" s="78" t="s">
        <v>16</v>
      </c>
      <c r="X162" s="78">
        <v>2</v>
      </c>
      <c r="Y162" s="1" t="s">
        <v>17</v>
      </c>
      <c r="Z162" s="1" t="s">
        <v>17</v>
      </c>
      <c r="AA162" s="1" t="s">
        <v>17</v>
      </c>
      <c r="AB162" s="1" t="s">
        <v>17</v>
      </c>
      <c r="AC162" s="1" t="s">
        <v>17</v>
      </c>
      <c r="AD162" s="6" t="s">
        <v>17</v>
      </c>
      <c r="AE162" s="1" t="s">
        <v>17</v>
      </c>
      <c r="AI162" s="82" t="s">
        <v>22</v>
      </c>
      <c r="AJ162" s="9">
        <v>6533</v>
      </c>
      <c r="AK162" s="20">
        <v>0</v>
      </c>
      <c r="AL162" s="20">
        <v>0</v>
      </c>
      <c r="AM162" s="78" t="s">
        <v>16</v>
      </c>
      <c r="AN162" s="78">
        <v>2</v>
      </c>
      <c r="AO162" s="1">
        <v>20.454545454545453</v>
      </c>
      <c r="AP162" s="6" t="s">
        <v>17</v>
      </c>
      <c r="AQ162" s="1" t="s">
        <v>17</v>
      </c>
      <c r="AR162" s="82">
        <v>89</v>
      </c>
      <c r="AT162" s="1" t="s">
        <v>17</v>
      </c>
    </row>
    <row r="163" spans="1:46" x14ac:dyDescent="0.25">
      <c r="A163" s="7" t="s">
        <v>22</v>
      </c>
      <c r="B163" s="9">
        <v>6534</v>
      </c>
      <c r="C163" s="20">
        <v>1</v>
      </c>
      <c r="D163" s="20">
        <v>1</v>
      </c>
      <c r="E163" s="8" t="s">
        <v>15</v>
      </c>
      <c r="F163" s="78">
        <v>2</v>
      </c>
      <c r="G163" s="1">
        <v>16.363636363636363</v>
      </c>
      <c r="H163" s="6">
        <v>17.727272727272727</v>
      </c>
      <c r="I163" s="6">
        <v>20.909090909090907</v>
      </c>
      <c r="J163" s="6">
        <v>21.363636363636363</v>
      </c>
      <c r="K163" s="6">
        <v>27.27272727272727</v>
      </c>
      <c r="L163" s="6">
        <v>29.545454545454543</v>
      </c>
      <c r="M163" s="6">
        <v>34.090909090909086</v>
      </c>
      <c r="N163" s="1">
        <v>17.727272727272723</v>
      </c>
      <c r="O163" s="82">
        <v>89</v>
      </c>
      <c r="P163" s="82"/>
      <c r="Q163" s="1">
        <v>0.19918283963227779</v>
      </c>
      <c r="S163" s="82" t="s">
        <v>22</v>
      </c>
      <c r="T163" s="9">
        <v>6534</v>
      </c>
      <c r="U163" s="20">
        <v>1</v>
      </c>
      <c r="V163" s="20">
        <v>1</v>
      </c>
      <c r="W163" s="78" t="s">
        <v>15</v>
      </c>
      <c r="X163" s="78">
        <v>2</v>
      </c>
      <c r="Y163" s="1">
        <v>9.740259740259738E-2</v>
      </c>
      <c r="Z163" s="1">
        <v>0.2447552447552446</v>
      </c>
      <c r="AA163" s="1">
        <v>3.0303030303030453E-2</v>
      </c>
      <c r="AB163" s="1">
        <v>0.36931818181818166</v>
      </c>
      <c r="AC163" s="1">
        <v>0.14204545454545459</v>
      </c>
      <c r="AD163" s="6">
        <v>0.30303030303030287</v>
      </c>
      <c r="AE163" s="1">
        <v>0.19918283963227779</v>
      </c>
      <c r="AI163" s="82" t="s">
        <v>22</v>
      </c>
      <c r="AJ163" s="9">
        <v>6534</v>
      </c>
      <c r="AK163" s="20">
        <v>1</v>
      </c>
      <c r="AL163" s="20">
        <v>1</v>
      </c>
      <c r="AM163" s="78" t="s">
        <v>15</v>
      </c>
      <c r="AN163" s="78">
        <v>2</v>
      </c>
      <c r="AO163" s="1">
        <v>16.363636363636363</v>
      </c>
      <c r="AP163" s="6">
        <v>34.090909090909086</v>
      </c>
      <c r="AQ163" s="1">
        <v>17.727272727272723</v>
      </c>
      <c r="AR163" s="82">
        <v>89</v>
      </c>
      <c r="AT163" s="1">
        <v>0.19918283963227779</v>
      </c>
    </row>
    <row r="164" spans="1:46" x14ac:dyDescent="0.25">
      <c r="A164" s="7" t="s">
        <v>22</v>
      </c>
      <c r="B164" s="9">
        <v>6535</v>
      </c>
      <c r="C164" s="20">
        <v>1</v>
      </c>
      <c r="D164" s="20">
        <v>1</v>
      </c>
      <c r="E164" s="78" t="s">
        <v>15</v>
      </c>
      <c r="F164" s="78">
        <v>2</v>
      </c>
      <c r="G164" s="1">
        <v>16.818181818181817</v>
      </c>
      <c r="H164" s="6">
        <v>20.454545454545453</v>
      </c>
      <c r="I164" s="6">
        <v>23.18181818181818</v>
      </c>
      <c r="J164" s="6">
        <v>26.36363636363636</v>
      </c>
      <c r="K164" s="6">
        <v>27.727272727272727</v>
      </c>
      <c r="L164" s="6">
        <v>29.09090909090909</v>
      </c>
      <c r="M164" s="6">
        <v>30.454545454545453</v>
      </c>
      <c r="N164" s="1">
        <v>13.636363636363637</v>
      </c>
      <c r="O164" s="82">
        <v>89</v>
      </c>
      <c r="Q164" s="1">
        <v>0.15321756894790603</v>
      </c>
      <c r="S164" s="82" t="s">
        <v>22</v>
      </c>
      <c r="T164" s="9">
        <v>6535</v>
      </c>
      <c r="U164" s="20">
        <v>1</v>
      </c>
      <c r="V164" s="20">
        <v>1</v>
      </c>
      <c r="W164" s="78" t="s">
        <v>15</v>
      </c>
      <c r="X164" s="78">
        <v>2</v>
      </c>
      <c r="Y164" s="1">
        <v>0.25974025974025977</v>
      </c>
      <c r="Z164" s="1">
        <v>0.20979020979020974</v>
      </c>
      <c r="AA164" s="1">
        <v>0.21212121212121199</v>
      </c>
      <c r="AB164" s="1">
        <v>8.5227272727272929E-2</v>
      </c>
      <c r="AC164" s="1">
        <v>8.5227272727272707E-2</v>
      </c>
      <c r="AD164" s="6">
        <v>9.0909090909090884E-2</v>
      </c>
      <c r="AE164" s="1">
        <v>0.15321756894790603</v>
      </c>
      <c r="AI164" s="82" t="s">
        <v>22</v>
      </c>
      <c r="AJ164" s="9">
        <v>6535</v>
      </c>
      <c r="AK164" s="20">
        <v>1</v>
      </c>
      <c r="AL164" s="20">
        <v>1</v>
      </c>
      <c r="AM164" s="78" t="s">
        <v>15</v>
      </c>
      <c r="AN164" s="78">
        <v>2</v>
      </c>
      <c r="AO164" s="1">
        <v>16.818181818181817</v>
      </c>
      <c r="AP164" s="6">
        <v>30.454545454545453</v>
      </c>
      <c r="AQ164" s="1">
        <v>13.636363636363637</v>
      </c>
      <c r="AR164" s="82">
        <v>89</v>
      </c>
      <c r="AT164" s="1">
        <v>0.15321756894790603</v>
      </c>
    </row>
    <row r="165" spans="1:46" x14ac:dyDescent="0.25">
      <c r="A165" s="7" t="s">
        <v>22</v>
      </c>
      <c r="B165" s="9">
        <v>6536</v>
      </c>
      <c r="C165" s="20">
        <v>0</v>
      </c>
      <c r="D165" s="20">
        <v>0</v>
      </c>
      <c r="E165" s="78" t="s">
        <v>16</v>
      </c>
      <c r="F165" s="78">
        <v>2</v>
      </c>
      <c r="G165" s="1">
        <v>14.545454545454545</v>
      </c>
      <c r="H165" s="6">
        <v>16.363636363636363</v>
      </c>
      <c r="I165" s="6">
        <v>14.09090909090909</v>
      </c>
      <c r="J165" s="6">
        <v>20.909090909090907</v>
      </c>
      <c r="K165" s="6">
        <v>20.454545454545453</v>
      </c>
      <c r="L165" s="6">
        <v>21.818181818181817</v>
      </c>
      <c r="M165" s="6">
        <v>24.545454545454543</v>
      </c>
      <c r="N165" s="1">
        <v>9.9999999999999982</v>
      </c>
      <c r="O165" s="82">
        <v>89</v>
      </c>
      <c r="Q165" s="1">
        <v>0.11235955056179774</v>
      </c>
      <c r="S165" s="82" t="s">
        <v>22</v>
      </c>
      <c r="T165" s="9">
        <v>6536</v>
      </c>
      <c r="U165" s="20">
        <v>0</v>
      </c>
      <c r="V165" s="20">
        <v>0</v>
      </c>
      <c r="W165" s="78" t="s">
        <v>16</v>
      </c>
      <c r="X165" s="78">
        <v>2</v>
      </c>
      <c r="Y165" s="1">
        <v>0.12987012987012989</v>
      </c>
      <c r="Z165" s="1">
        <v>-0.17482517482517487</v>
      </c>
      <c r="AA165" s="1">
        <v>0.45454545454545442</v>
      </c>
      <c r="AB165" s="1">
        <v>-2.8409090909090828E-2</v>
      </c>
      <c r="AC165" s="1">
        <v>8.5227272727272707E-2</v>
      </c>
      <c r="AD165" s="6">
        <v>0.18181818181818177</v>
      </c>
      <c r="AE165" s="1">
        <v>0.11235955056179774</v>
      </c>
      <c r="AI165" s="82" t="s">
        <v>22</v>
      </c>
      <c r="AJ165" s="9">
        <v>6536</v>
      </c>
      <c r="AK165" s="20">
        <v>0</v>
      </c>
      <c r="AL165" s="20">
        <v>0</v>
      </c>
      <c r="AM165" s="78" t="s">
        <v>16</v>
      </c>
      <c r="AN165" s="78">
        <v>2</v>
      </c>
      <c r="AO165" s="1">
        <v>14.545454545454545</v>
      </c>
      <c r="AP165" s="6">
        <v>24.545454545454543</v>
      </c>
      <c r="AQ165" s="1">
        <v>9.9999999999999982</v>
      </c>
      <c r="AR165" s="82">
        <v>89</v>
      </c>
      <c r="AT165" s="1">
        <v>0.11235955056179774</v>
      </c>
    </row>
    <row r="166" spans="1:46" x14ac:dyDescent="0.25">
      <c r="A166" s="7" t="s">
        <v>22</v>
      </c>
      <c r="B166" s="9">
        <v>6537</v>
      </c>
      <c r="C166" s="20">
        <v>1</v>
      </c>
      <c r="D166" s="20">
        <v>1</v>
      </c>
      <c r="E166" s="78" t="s">
        <v>15</v>
      </c>
      <c r="F166" s="78">
        <v>2</v>
      </c>
      <c r="G166" s="1">
        <v>16.818181818181817</v>
      </c>
      <c r="H166" s="6">
        <v>17.27272727272727</v>
      </c>
      <c r="I166" s="6">
        <v>20.454545454545453</v>
      </c>
      <c r="J166" s="6">
        <v>21.818181818181817</v>
      </c>
      <c r="K166" s="6">
        <v>24.09090909090909</v>
      </c>
      <c r="L166" s="6">
        <v>27.27272727272727</v>
      </c>
      <c r="M166" s="6">
        <v>28.18181818181818</v>
      </c>
      <c r="N166" s="1">
        <v>11.363636363636363</v>
      </c>
      <c r="O166" s="82">
        <v>89</v>
      </c>
      <c r="Q166" s="1">
        <v>0.12768130745658834</v>
      </c>
      <c r="S166" s="82" t="s">
        <v>22</v>
      </c>
      <c r="T166" s="9">
        <v>6537</v>
      </c>
      <c r="U166" s="20">
        <v>1</v>
      </c>
      <c r="V166" s="20">
        <v>1</v>
      </c>
      <c r="W166" s="78" t="s">
        <v>15</v>
      </c>
      <c r="X166" s="78">
        <v>2</v>
      </c>
      <c r="Y166" s="1">
        <v>3.2467532467532374E-2</v>
      </c>
      <c r="Z166" s="1">
        <v>0.24475524475524488</v>
      </c>
      <c r="AA166" s="1">
        <v>9.0909090909090884E-2</v>
      </c>
      <c r="AB166" s="1">
        <v>0.14204545454545459</v>
      </c>
      <c r="AC166" s="1">
        <v>0.19886363636363624</v>
      </c>
      <c r="AD166" s="6">
        <v>6.060606060606067E-2</v>
      </c>
      <c r="AE166" s="1">
        <v>0.12768130745658834</v>
      </c>
      <c r="AI166" s="82" t="s">
        <v>22</v>
      </c>
      <c r="AJ166" s="9">
        <v>6537</v>
      </c>
      <c r="AK166" s="20">
        <v>1</v>
      </c>
      <c r="AL166" s="20">
        <v>1</v>
      </c>
      <c r="AM166" s="78" t="s">
        <v>15</v>
      </c>
      <c r="AN166" s="78">
        <v>2</v>
      </c>
      <c r="AO166" s="1">
        <v>16.818181818181817</v>
      </c>
      <c r="AP166" s="6">
        <v>28.18181818181818</v>
      </c>
      <c r="AQ166" s="1">
        <v>11.363636363636363</v>
      </c>
      <c r="AR166" s="82">
        <v>89</v>
      </c>
      <c r="AT166" s="1">
        <v>0.12768130745658834</v>
      </c>
    </row>
    <row r="167" spans="1:46" x14ac:dyDescent="0.25">
      <c r="A167" s="7" t="s">
        <v>22</v>
      </c>
      <c r="B167" s="9">
        <v>6538</v>
      </c>
      <c r="C167" s="20">
        <v>0</v>
      </c>
      <c r="D167" s="20">
        <v>0</v>
      </c>
      <c r="E167" s="78" t="s">
        <v>16</v>
      </c>
      <c r="F167" s="78">
        <v>2</v>
      </c>
      <c r="G167" s="1">
        <v>12.727272727272727</v>
      </c>
      <c r="H167" s="6">
        <v>13.636363636363635</v>
      </c>
      <c r="I167" s="6">
        <v>9.545454545454545</v>
      </c>
      <c r="J167" s="6">
        <v>13.636363636363635</v>
      </c>
      <c r="K167" s="6">
        <v>17.27272727272727</v>
      </c>
      <c r="L167" s="6">
        <v>19.545454545454543</v>
      </c>
      <c r="M167" s="6">
        <v>20.454545454545453</v>
      </c>
      <c r="N167" s="1">
        <v>7.7272727272727266</v>
      </c>
      <c r="O167" s="82">
        <v>89</v>
      </c>
      <c r="Q167" s="1">
        <v>8.6823289070480078E-2</v>
      </c>
      <c r="S167" s="82" t="s">
        <v>22</v>
      </c>
      <c r="T167" s="9">
        <v>6538</v>
      </c>
      <c r="U167" s="20">
        <v>0</v>
      </c>
      <c r="V167" s="20">
        <v>0</v>
      </c>
      <c r="W167" s="78" t="s">
        <v>16</v>
      </c>
      <c r="X167" s="78">
        <v>2</v>
      </c>
      <c r="Y167" s="1">
        <v>6.4935064935064873E-2</v>
      </c>
      <c r="Z167" s="1">
        <v>-0.31468531468531463</v>
      </c>
      <c r="AA167" s="1">
        <v>0.27272727272727265</v>
      </c>
      <c r="AB167" s="1">
        <v>0.22727272727272718</v>
      </c>
      <c r="AC167" s="1">
        <v>0.14204545454545459</v>
      </c>
      <c r="AD167" s="6">
        <v>6.060606060606067E-2</v>
      </c>
      <c r="AE167" s="1">
        <v>8.6823289070480078E-2</v>
      </c>
      <c r="AI167" s="82" t="s">
        <v>22</v>
      </c>
      <c r="AJ167" s="9">
        <v>6538</v>
      </c>
      <c r="AK167" s="20">
        <v>0</v>
      </c>
      <c r="AL167" s="20">
        <v>0</v>
      </c>
      <c r="AM167" s="78" t="s">
        <v>16</v>
      </c>
      <c r="AN167" s="78">
        <v>2</v>
      </c>
      <c r="AO167" s="1">
        <v>12.727272727272727</v>
      </c>
      <c r="AP167" s="6">
        <v>20.454545454545453</v>
      </c>
      <c r="AQ167" s="1">
        <v>7.7272727272727266</v>
      </c>
      <c r="AR167" s="82">
        <v>89</v>
      </c>
      <c r="AT167" s="1">
        <v>8.6823289070480078E-2</v>
      </c>
    </row>
    <row r="168" spans="1:46" x14ac:dyDescent="0.25">
      <c r="A168" s="7" t="s">
        <v>22</v>
      </c>
      <c r="B168" s="9">
        <v>6539</v>
      </c>
      <c r="C168" s="20">
        <v>0</v>
      </c>
      <c r="D168" s="20">
        <v>0</v>
      </c>
      <c r="E168" s="78" t="s">
        <v>16</v>
      </c>
      <c r="F168" s="78">
        <v>2</v>
      </c>
      <c r="G168" s="1">
        <v>18.636363636363633</v>
      </c>
      <c r="H168" s="6">
        <v>20.454545454545453</v>
      </c>
      <c r="I168" s="6">
        <v>18.18181818181818</v>
      </c>
      <c r="J168" s="6">
        <v>21.818181818181817</v>
      </c>
      <c r="K168" s="6">
        <v>24.09090909090909</v>
      </c>
      <c r="L168" s="6">
        <v>21.818181818181817</v>
      </c>
      <c r="M168" s="6">
        <v>24.999999999999996</v>
      </c>
      <c r="N168" s="1">
        <v>6.3636363636363633</v>
      </c>
      <c r="O168" s="82">
        <v>89</v>
      </c>
      <c r="Q168" s="1">
        <v>7.150153217568947E-2</v>
      </c>
      <c r="S168" s="82" t="s">
        <v>22</v>
      </c>
      <c r="T168" s="9">
        <v>6539</v>
      </c>
      <c r="U168" s="20">
        <v>0</v>
      </c>
      <c r="V168" s="20">
        <v>0</v>
      </c>
      <c r="W168" s="78" t="s">
        <v>16</v>
      </c>
      <c r="X168" s="78">
        <v>2</v>
      </c>
      <c r="Y168" s="1">
        <v>0.12987012987013</v>
      </c>
      <c r="Z168" s="1">
        <v>-0.17482517482517487</v>
      </c>
      <c r="AA168" s="1">
        <v>0.24242424242424246</v>
      </c>
      <c r="AB168" s="1">
        <v>0.14204545454545459</v>
      </c>
      <c r="AC168" s="1">
        <v>-0.14204545454545459</v>
      </c>
      <c r="AD168" s="6">
        <v>0.21212121212121199</v>
      </c>
      <c r="AE168" s="1">
        <v>7.150153217568947E-2</v>
      </c>
      <c r="AI168" s="82" t="s">
        <v>22</v>
      </c>
      <c r="AJ168" s="9">
        <v>6539</v>
      </c>
      <c r="AK168" s="20">
        <v>0</v>
      </c>
      <c r="AL168" s="20">
        <v>0</v>
      </c>
      <c r="AM168" s="78" t="s">
        <v>16</v>
      </c>
      <c r="AN168" s="78">
        <v>2</v>
      </c>
      <c r="AO168" s="1">
        <v>18.636363636363633</v>
      </c>
      <c r="AP168" s="6">
        <v>24.999999999999996</v>
      </c>
      <c r="AQ168" s="1">
        <v>6.3636363636363633</v>
      </c>
      <c r="AR168" s="82">
        <v>89</v>
      </c>
      <c r="AT168" s="1">
        <v>7.150153217568947E-2</v>
      </c>
    </row>
    <row r="169" spans="1:46" x14ac:dyDescent="0.25">
      <c r="A169" s="7" t="s">
        <v>22</v>
      </c>
      <c r="B169" s="9">
        <v>6541</v>
      </c>
      <c r="C169" s="20">
        <v>1</v>
      </c>
      <c r="D169" s="20">
        <v>0</v>
      </c>
      <c r="E169" s="78" t="s">
        <v>14</v>
      </c>
      <c r="F169" s="78">
        <v>2</v>
      </c>
      <c r="G169" s="1">
        <v>15.454545454545453</v>
      </c>
      <c r="H169" s="6">
        <v>18.636363636363633</v>
      </c>
      <c r="I169" s="6">
        <v>15.909090909090908</v>
      </c>
      <c r="J169" s="6">
        <v>22.27272727272727</v>
      </c>
      <c r="K169" s="6">
        <v>24.545454545454543</v>
      </c>
      <c r="L169" s="6">
        <v>25.454545454545453</v>
      </c>
      <c r="M169" s="6">
        <v>26.818181818181817</v>
      </c>
      <c r="N169" s="1">
        <v>11.363636363636363</v>
      </c>
      <c r="O169" s="82">
        <v>89</v>
      </c>
      <c r="Q169" s="1">
        <v>0.12768130745658834</v>
      </c>
      <c r="S169" s="82" t="s">
        <v>22</v>
      </c>
      <c r="T169" s="9">
        <v>6541</v>
      </c>
      <c r="U169" s="20">
        <v>1</v>
      </c>
      <c r="V169" s="20">
        <v>0</v>
      </c>
      <c r="W169" s="78" t="s">
        <v>14</v>
      </c>
      <c r="X169" s="78">
        <v>2</v>
      </c>
      <c r="Y169" s="1">
        <v>0.22727272727272713</v>
      </c>
      <c r="Z169" s="1">
        <v>-0.2097902097902096</v>
      </c>
      <c r="AA169" s="1">
        <v>0.42424242424242409</v>
      </c>
      <c r="AB169" s="1">
        <v>0.14204545454545459</v>
      </c>
      <c r="AC169" s="1">
        <v>5.6818181818181879E-2</v>
      </c>
      <c r="AD169" s="6">
        <v>9.0909090909090884E-2</v>
      </c>
      <c r="AE169" s="1">
        <v>0.12768130745658834</v>
      </c>
      <c r="AI169" s="82" t="s">
        <v>22</v>
      </c>
      <c r="AJ169" s="9">
        <v>6541</v>
      </c>
      <c r="AK169" s="20">
        <v>1</v>
      </c>
      <c r="AL169" s="20">
        <v>0</v>
      </c>
      <c r="AM169" s="78" t="s">
        <v>14</v>
      </c>
      <c r="AN169" s="78">
        <v>2</v>
      </c>
      <c r="AO169" s="1">
        <v>15.454545454545453</v>
      </c>
      <c r="AP169" s="6">
        <v>26.818181818181817</v>
      </c>
      <c r="AQ169" s="1">
        <v>11.363636363636363</v>
      </c>
      <c r="AR169" s="82">
        <v>89</v>
      </c>
      <c r="AT169" s="1">
        <v>0.12768130745658834</v>
      </c>
    </row>
    <row r="170" spans="1:46" x14ac:dyDescent="0.25">
      <c r="A170" s="7" t="s">
        <v>22</v>
      </c>
      <c r="B170" s="9">
        <v>6543</v>
      </c>
      <c r="C170" s="20">
        <v>0</v>
      </c>
      <c r="D170" s="20">
        <v>1</v>
      </c>
      <c r="E170" s="78" t="s">
        <v>13</v>
      </c>
      <c r="F170" s="78">
        <v>2</v>
      </c>
      <c r="G170" s="1">
        <v>10.909090909090908</v>
      </c>
      <c r="H170" s="6" t="s">
        <v>17</v>
      </c>
      <c r="I170" s="6">
        <v>13.18181818181818</v>
      </c>
      <c r="J170" s="6" t="s">
        <v>17</v>
      </c>
      <c r="K170" s="6" t="s">
        <v>17</v>
      </c>
      <c r="L170" s="6">
        <v>20.454545454545453</v>
      </c>
      <c r="M170" s="6">
        <v>20.909090909090907</v>
      </c>
      <c r="N170" s="1">
        <v>9.9999999999999982</v>
      </c>
      <c r="O170" s="82">
        <v>89</v>
      </c>
      <c r="Q170" s="1">
        <v>0.11235955056179774</v>
      </c>
      <c r="S170" s="82" t="s">
        <v>22</v>
      </c>
      <c r="T170" s="9">
        <v>6543</v>
      </c>
      <c r="U170" s="20">
        <v>0</v>
      </c>
      <c r="V170" s="20">
        <v>1</v>
      </c>
      <c r="W170" s="78" t="s">
        <v>13</v>
      </c>
      <c r="X170" s="78">
        <v>2</v>
      </c>
      <c r="Y170" s="1" t="s">
        <v>17</v>
      </c>
      <c r="Z170" s="1" t="s">
        <v>17</v>
      </c>
      <c r="AA170" s="1" t="s">
        <v>17</v>
      </c>
      <c r="AB170" s="1" t="s">
        <v>17</v>
      </c>
      <c r="AC170" s="1" t="s">
        <v>17</v>
      </c>
      <c r="AD170" s="6">
        <v>3.0303030303030217E-2</v>
      </c>
      <c r="AE170" s="1">
        <v>0.11235955056179774</v>
      </c>
      <c r="AI170" s="82" t="s">
        <v>22</v>
      </c>
      <c r="AJ170" s="9">
        <v>6543</v>
      </c>
      <c r="AK170" s="20">
        <v>0</v>
      </c>
      <c r="AL170" s="20">
        <v>1</v>
      </c>
      <c r="AM170" s="78" t="s">
        <v>13</v>
      </c>
      <c r="AN170" s="78">
        <v>2</v>
      </c>
      <c r="AO170" s="1">
        <v>10.909090909090908</v>
      </c>
      <c r="AP170" s="6">
        <v>20.909090909090907</v>
      </c>
      <c r="AQ170" s="1">
        <v>9.9999999999999982</v>
      </c>
      <c r="AR170" s="82">
        <v>89</v>
      </c>
      <c r="AT170" s="1">
        <v>0.11235955056179774</v>
      </c>
    </row>
    <row r="171" spans="1:46" x14ac:dyDescent="0.25">
      <c r="A171" s="7" t="s">
        <v>22</v>
      </c>
      <c r="B171" s="9">
        <v>6544</v>
      </c>
      <c r="C171" s="20">
        <v>1</v>
      </c>
      <c r="D171" s="20">
        <v>0</v>
      </c>
      <c r="E171" s="78" t="s">
        <v>14</v>
      </c>
      <c r="F171" s="78">
        <v>2</v>
      </c>
      <c r="G171" s="1">
        <v>14.545454545454545</v>
      </c>
      <c r="H171" s="6" t="s">
        <v>17</v>
      </c>
      <c r="I171" s="6" t="s">
        <v>17</v>
      </c>
      <c r="J171" s="6" t="s">
        <v>17</v>
      </c>
      <c r="K171" s="6" t="s">
        <v>17</v>
      </c>
      <c r="L171" s="6" t="s">
        <v>17</v>
      </c>
      <c r="M171" s="6" t="s">
        <v>17</v>
      </c>
      <c r="N171" s="1" t="s">
        <v>17</v>
      </c>
      <c r="O171" s="82">
        <v>89</v>
      </c>
      <c r="Q171" s="1" t="s">
        <v>17</v>
      </c>
      <c r="S171" s="82" t="s">
        <v>22</v>
      </c>
      <c r="T171" s="9">
        <v>6544</v>
      </c>
      <c r="U171" s="20">
        <v>1</v>
      </c>
      <c r="V171" s="20">
        <v>0</v>
      </c>
      <c r="W171" s="78" t="s">
        <v>14</v>
      </c>
      <c r="X171" s="78">
        <v>2</v>
      </c>
      <c r="Y171" s="1" t="s">
        <v>17</v>
      </c>
      <c r="Z171" s="1" t="s">
        <v>17</v>
      </c>
      <c r="AA171" s="1" t="s">
        <v>17</v>
      </c>
      <c r="AB171" s="1" t="s">
        <v>17</v>
      </c>
      <c r="AC171" s="1" t="s">
        <v>17</v>
      </c>
      <c r="AD171" s="6" t="s">
        <v>17</v>
      </c>
      <c r="AE171" s="1" t="s">
        <v>17</v>
      </c>
      <c r="AI171" s="82" t="s">
        <v>22</v>
      </c>
      <c r="AJ171" s="9">
        <v>6544</v>
      </c>
      <c r="AK171" s="20">
        <v>1</v>
      </c>
      <c r="AL171" s="20">
        <v>0</v>
      </c>
      <c r="AM171" s="78" t="s">
        <v>14</v>
      </c>
      <c r="AN171" s="78">
        <v>2</v>
      </c>
      <c r="AO171" s="1">
        <v>14.545454545454545</v>
      </c>
      <c r="AP171" s="6" t="s">
        <v>17</v>
      </c>
      <c r="AQ171" s="1" t="s">
        <v>17</v>
      </c>
      <c r="AR171" s="82">
        <v>89</v>
      </c>
      <c r="AT171" s="1" t="s">
        <v>17</v>
      </c>
    </row>
    <row r="172" spans="1:46" x14ac:dyDescent="0.25">
      <c r="A172" s="7" t="s">
        <v>22</v>
      </c>
      <c r="B172" s="9">
        <v>6545</v>
      </c>
      <c r="C172" s="20">
        <v>0</v>
      </c>
      <c r="D172" s="20">
        <v>1</v>
      </c>
      <c r="E172" s="78" t="s">
        <v>13</v>
      </c>
      <c r="F172" s="78">
        <v>2</v>
      </c>
      <c r="G172" s="1">
        <v>14.999999999999998</v>
      </c>
      <c r="H172" s="6" t="s">
        <v>17</v>
      </c>
      <c r="I172" s="6">
        <v>19.09090909090909</v>
      </c>
      <c r="J172" s="6" t="s">
        <v>17</v>
      </c>
      <c r="K172" s="6">
        <v>24.545454545454543</v>
      </c>
      <c r="L172" s="6">
        <v>26.818181818181817</v>
      </c>
      <c r="M172" s="6">
        <v>26.36363636363636</v>
      </c>
      <c r="N172" s="1">
        <v>11.363636363636362</v>
      </c>
      <c r="O172" s="82">
        <v>89</v>
      </c>
      <c r="Q172" s="1">
        <v>0.12768130745658834</v>
      </c>
      <c r="S172" s="82" t="s">
        <v>22</v>
      </c>
      <c r="T172" s="9">
        <v>6545</v>
      </c>
      <c r="U172" s="20">
        <v>0</v>
      </c>
      <c r="V172" s="20">
        <v>1</v>
      </c>
      <c r="W172" s="78" t="s">
        <v>13</v>
      </c>
      <c r="X172" s="78">
        <v>2</v>
      </c>
      <c r="Y172" s="1" t="s">
        <v>17</v>
      </c>
      <c r="Z172" s="1" t="s">
        <v>17</v>
      </c>
      <c r="AA172" s="1" t="s">
        <v>17</v>
      </c>
      <c r="AB172" s="1" t="s">
        <v>17</v>
      </c>
      <c r="AC172" s="1">
        <v>0.14204545454545459</v>
      </c>
      <c r="AD172" s="6">
        <v>-3.0303030303030453E-2</v>
      </c>
      <c r="AE172" s="1">
        <v>0.12768130745658834</v>
      </c>
      <c r="AI172" s="82" t="s">
        <v>22</v>
      </c>
      <c r="AJ172" s="9">
        <v>6545</v>
      </c>
      <c r="AK172" s="20">
        <v>0</v>
      </c>
      <c r="AL172" s="20">
        <v>1</v>
      </c>
      <c r="AM172" s="78" t="s">
        <v>13</v>
      </c>
      <c r="AN172" s="78">
        <v>2</v>
      </c>
      <c r="AO172" s="1">
        <v>14.999999999999998</v>
      </c>
      <c r="AP172" s="6">
        <v>26.36363636363636</v>
      </c>
      <c r="AQ172" s="1">
        <v>11.363636363636362</v>
      </c>
      <c r="AR172" s="82">
        <v>89</v>
      </c>
      <c r="AT172" s="1">
        <v>0.12768130745658834</v>
      </c>
    </row>
    <row r="173" spans="1:46" x14ac:dyDescent="0.25">
      <c r="A173" s="7" t="s">
        <v>22</v>
      </c>
      <c r="B173" s="9">
        <v>6546</v>
      </c>
      <c r="C173" s="20">
        <v>0</v>
      </c>
      <c r="D173" s="20">
        <v>1</v>
      </c>
      <c r="E173" s="78" t="s">
        <v>13</v>
      </c>
      <c r="F173" s="78">
        <v>2</v>
      </c>
      <c r="G173" s="1">
        <v>12.272727272727272</v>
      </c>
      <c r="H173" s="6">
        <v>12.272727272727272</v>
      </c>
      <c r="I173" s="6" t="s">
        <v>17</v>
      </c>
      <c r="J173" s="6" t="s">
        <v>17</v>
      </c>
      <c r="K173" s="6" t="s">
        <v>17</v>
      </c>
      <c r="L173" s="6" t="s">
        <v>17</v>
      </c>
      <c r="M173" s="6" t="s">
        <v>17</v>
      </c>
      <c r="N173" s="1" t="s">
        <v>17</v>
      </c>
      <c r="O173" s="82">
        <v>89</v>
      </c>
      <c r="Q173" s="1" t="s">
        <v>17</v>
      </c>
      <c r="S173" s="82" t="s">
        <v>22</v>
      </c>
      <c r="T173" s="9">
        <v>6546</v>
      </c>
      <c r="U173" s="20">
        <v>0</v>
      </c>
      <c r="V173" s="20">
        <v>1</v>
      </c>
      <c r="W173" s="78" t="s">
        <v>13</v>
      </c>
      <c r="X173" s="78">
        <v>2</v>
      </c>
      <c r="Y173" s="1">
        <v>0</v>
      </c>
      <c r="Z173" s="1" t="s">
        <v>17</v>
      </c>
      <c r="AA173" s="1" t="s">
        <v>17</v>
      </c>
      <c r="AB173" s="1" t="s">
        <v>17</v>
      </c>
      <c r="AC173" s="1" t="s">
        <v>17</v>
      </c>
      <c r="AD173" s="6" t="s">
        <v>17</v>
      </c>
      <c r="AE173" s="1" t="s">
        <v>17</v>
      </c>
      <c r="AI173" s="82" t="s">
        <v>22</v>
      </c>
      <c r="AJ173" s="9">
        <v>6546</v>
      </c>
      <c r="AK173" s="20">
        <v>0</v>
      </c>
      <c r="AL173" s="20">
        <v>1</v>
      </c>
      <c r="AM173" s="78" t="s">
        <v>13</v>
      </c>
      <c r="AN173" s="78">
        <v>2</v>
      </c>
      <c r="AO173" s="1">
        <v>12.272727272727272</v>
      </c>
      <c r="AP173" s="6" t="s">
        <v>17</v>
      </c>
      <c r="AQ173" s="1" t="s">
        <v>17</v>
      </c>
      <c r="AR173" s="82">
        <v>89</v>
      </c>
      <c r="AT173" s="1" t="s">
        <v>17</v>
      </c>
    </row>
    <row r="174" spans="1:46" x14ac:dyDescent="0.25">
      <c r="A174" s="7" t="s">
        <v>22</v>
      </c>
      <c r="B174" s="9">
        <v>6547</v>
      </c>
      <c r="C174" s="20">
        <v>0</v>
      </c>
      <c r="D174" s="20">
        <v>0</v>
      </c>
      <c r="E174" s="78" t="s">
        <v>16</v>
      </c>
      <c r="F174" s="78">
        <v>2</v>
      </c>
      <c r="G174" s="1">
        <v>19.545454545454543</v>
      </c>
      <c r="H174" s="6">
        <v>20.909090909090907</v>
      </c>
      <c r="I174" s="6">
        <v>20.909090909090907</v>
      </c>
      <c r="J174" s="6">
        <v>23.18181818181818</v>
      </c>
      <c r="K174" s="6" t="s">
        <v>17</v>
      </c>
      <c r="L174" s="6" t="s">
        <v>17</v>
      </c>
      <c r="M174" s="6" t="s">
        <v>17</v>
      </c>
      <c r="N174" s="1" t="s">
        <v>17</v>
      </c>
      <c r="O174" s="82">
        <v>89</v>
      </c>
      <c r="P174" s="82"/>
      <c r="Q174" s="1" t="s">
        <v>17</v>
      </c>
      <c r="S174" s="82" t="s">
        <v>22</v>
      </c>
      <c r="T174" s="9">
        <v>6547</v>
      </c>
      <c r="U174" s="20">
        <v>0</v>
      </c>
      <c r="V174" s="20">
        <v>0</v>
      </c>
      <c r="W174" s="78" t="s">
        <v>16</v>
      </c>
      <c r="X174" s="78">
        <v>2</v>
      </c>
      <c r="Y174" s="1">
        <v>9.740259740259738E-2</v>
      </c>
      <c r="Z174" s="1">
        <v>0</v>
      </c>
      <c r="AA174" s="1">
        <v>0.15151515151515155</v>
      </c>
      <c r="AB174" s="1" t="s">
        <v>17</v>
      </c>
      <c r="AC174" s="1" t="s">
        <v>17</v>
      </c>
      <c r="AD174" s="6" t="s">
        <v>17</v>
      </c>
      <c r="AE174" s="1" t="s">
        <v>17</v>
      </c>
      <c r="AI174" s="82" t="s">
        <v>22</v>
      </c>
      <c r="AJ174" s="9">
        <v>6547</v>
      </c>
      <c r="AK174" s="20">
        <v>0</v>
      </c>
      <c r="AL174" s="20">
        <v>0</v>
      </c>
      <c r="AM174" s="78" t="s">
        <v>16</v>
      </c>
      <c r="AN174" s="78">
        <v>2</v>
      </c>
      <c r="AO174" s="1">
        <v>19.545454545454543</v>
      </c>
      <c r="AP174" s="6" t="s">
        <v>17</v>
      </c>
      <c r="AQ174" s="1" t="s">
        <v>17</v>
      </c>
      <c r="AR174" s="82">
        <v>89</v>
      </c>
      <c r="AT174" s="1" t="s">
        <v>17</v>
      </c>
    </row>
    <row r="175" spans="1:46" x14ac:dyDescent="0.25">
      <c r="A175" s="7" t="s">
        <v>22</v>
      </c>
      <c r="B175" s="9">
        <v>6548</v>
      </c>
      <c r="C175" s="20">
        <v>1</v>
      </c>
      <c r="D175" s="20">
        <v>1</v>
      </c>
      <c r="E175" s="78" t="s">
        <v>15</v>
      </c>
      <c r="F175" s="78">
        <v>2</v>
      </c>
      <c r="G175" s="1">
        <v>14.545454545454545</v>
      </c>
      <c r="H175" s="6">
        <v>16.818181818181817</v>
      </c>
      <c r="I175" s="6" t="s">
        <v>17</v>
      </c>
      <c r="J175" s="6" t="s">
        <v>17</v>
      </c>
      <c r="K175" s="6" t="s">
        <v>17</v>
      </c>
      <c r="L175" s="6" t="s">
        <v>17</v>
      </c>
      <c r="M175" s="6" t="s">
        <v>17</v>
      </c>
      <c r="N175" s="1" t="s">
        <v>17</v>
      </c>
      <c r="O175" s="82">
        <v>89</v>
      </c>
      <c r="P175" s="82"/>
      <c r="Q175" s="1" t="s">
        <v>17</v>
      </c>
      <c r="S175" s="82" t="s">
        <v>22</v>
      </c>
      <c r="T175" s="9">
        <v>6548</v>
      </c>
      <c r="U175" s="20">
        <v>1</v>
      </c>
      <c r="V175" s="20">
        <v>1</v>
      </c>
      <c r="W175" s="78" t="s">
        <v>15</v>
      </c>
      <c r="X175" s="78">
        <v>2</v>
      </c>
      <c r="Y175" s="1">
        <v>0.16233766233766225</v>
      </c>
      <c r="Z175" s="1" t="s">
        <v>17</v>
      </c>
      <c r="AA175" s="1" t="s">
        <v>17</v>
      </c>
      <c r="AB175" s="1" t="s">
        <v>17</v>
      </c>
      <c r="AC175" s="1" t="s">
        <v>17</v>
      </c>
      <c r="AD175" s="6" t="s">
        <v>17</v>
      </c>
      <c r="AE175" s="1" t="s">
        <v>17</v>
      </c>
      <c r="AI175" s="82" t="s">
        <v>22</v>
      </c>
      <c r="AJ175" s="9">
        <v>6548</v>
      </c>
      <c r="AK175" s="20">
        <v>1</v>
      </c>
      <c r="AL175" s="20">
        <v>1</v>
      </c>
      <c r="AM175" s="78" t="s">
        <v>15</v>
      </c>
      <c r="AN175" s="78">
        <v>2</v>
      </c>
      <c r="AO175" s="1">
        <v>14.545454545454545</v>
      </c>
      <c r="AP175" s="6" t="s">
        <v>17</v>
      </c>
      <c r="AQ175" s="1" t="s">
        <v>17</v>
      </c>
      <c r="AR175" s="82">
        <v>89</v>
      </c>
      <c r="AT175" s="1" t="s">
        <v>17</v>
      </c>
    </row>
    <row r="176" spans="1:46" x14ac:dyDescent="0.25">
      <c r="A176" s="7" t="s">
        <v>22</v>
      </c>
      <c r="B176" s="9">
        <v>6549</v>
      </c>
      <c r="C176" s="20">
        <v>1</v>
      </c>
      <c r="D176" s="20">
        <v>1</v>
      </c>
      <c r="E176" s="78" t="s">
        <v>15</v>
      </c>
      <c r="F176" s="78">
        <v>2</v>
      </c>
      <c r="G176" s="1">
        <v>15.454545454545453</v>
      </c>
      <c r="H176" s="6">
        <v>16.818181818181817</v>
      </c>
      <c r="I176" s="6">
        <v>17.727272727272727</v>
      </c>
      <c r="J176" s="6">
        <v>21.363636363636363</v>
      </c>
      <c r="K176" s="6">
        <v>21.818181818181817</v>
      </c>
      <c r="L176" s="6" t="s">
        <v>17</v>
      </c>
      <c r="M176" s="6" t="s">
        <v>17</v>
      </c>
      <c r="N176" s="1" t="s">
        <v>17</v>
      </c>
      <c r="O176" s="82">
        <v>89</v>
      </c>
      <c r="P176" s="82"/>
      <c r="Q176" s="1" t="s">
        <v>17</v>
      </c>
      <c r="S176" s="82" t="s">
        <v>22</v>
      </c>
      <c r="T176" s="9">
        <v>6549</v>
      </c>
      <c r="U176" s="20">
        <v>1</v>
      </c>
      <c r="V176" s="20">
        <v>1</v>
      </c>
      <c r="W176" s="78" t="s">
        <v>15</v>
      </c>
      <c r="X176" s="78">
        <v>2</v>
      </c>
      <c r="Y176" s="1">
        <v>9.740259740259738E-2</v>
      </c>
      <c r="Z176" s="1">
        <v>6.9930069930070005E-2</v>
      </c>
      <c r="AA176" s="1">
        <v>0.24242424242424246</v>
      </c>
      <c r="AB176" s="1">
        <v>2.8409090909090828E-2</v>
      </c>
      <c r="AC176" s="1" t="s">
        <v>17</v>
      </c>
      <c r="AD176" s="6" t="s">
        <v>17</v>
      </c>
      <c r="AE176" s="1" t="s">
        <v>17</v>
      </c>
      <c r="AI176" s="82" t="s">
        <v>22</v>
      </c>
      <c r="AJ176" s="9">
        <v>6549</v>
      </c>
      <c r="AK176" s="20">
        <v>1</v>
      </c>
      <c r="AL176" s="20">
        <v>1</v>
      </c>
      <c r="AM176" s="78" t="s">
        <v>15</v>
      </c>
      <c r="AN176" s="78">
        <v>2</v>
      </c>
      <c r="AO176" s="1">
        <v>15.454545454545453</v>
      </c>
      <c r="AP176" s="6" t="s">
        <v>17</v>
      </c>
      <c r="AQ176" s="1" t="s">
        <v>17</v>
      </c>
      <c r="AR176" s="82">
        <v>89</v>
      </c>
      <c r="AT176" s="1" t="s">
        <v>17</v>
      </c>
    </row>
    <row r="177" spans="1:46" x14ac:dyDescent="0.25">
      <c r="A177" t="s">
        <v>23</v>
      </c>
      <c r="B177" s="19">
        <v>6688</v>
      </c>
      <c r="C177" s="20">
        <v>1</v>
      </c>
      <c r="D177" s="20">
        <v>1</v>
      </c>
      <c r="E177" s="78" t="s">
        <v>15</v>
      </c>
      <c r="F177" s="78">
        <v>3</v>
      </c>
      <c r="G177" s="6">
        <v>22</v>
      </c>
      <c r="H177" s="6">
        <v>25.5</v>
      </c>
      <c r="I177" s="6">
        <v>25.5</v>
      </c>
      <c r="J177" s="6">
        <v>34</v>
      </c>
      <c r="K177" s="6">
        <v>38</v>
      </c>
      <c r="L177" s="6">
        <v>39</v>
      </c>
      <c r="M177" s="6">
        <v>37.5</v>
      </c>
      <c r="N177" s="1">
        <v>15.5</v>
      </c>
      <c r="O177">
        <v>91</v>
      </c>
      <c r="P177" s="20">
        <v>104</v>
      </c>
      <c r="Q177" s="1">
        <v>0.17032967032967034</v>
      </c>
      <c r="S177" s="82" t="s">
        <v>23</v>
      </c>
      <c r="T177" s="19">
        <v>6688</v>
      </c>
      <c r="U177" s="20">
        <v>1</v>
      </c>
      <c r="V177" s="20">
        <v>1</v>
      </c>
      <c r="W177" s="78" t="s">
        <v>15</v>
      </c>
      <c r="X177" s="78">
        <v>3</v>
      </c>
      <c r="Y177" s="1">
        <v>0.25</v>
      </c>
      <c r="Z177" s="1">
        <v>0</v>
      </c>
      <c r="AA177" s="1">
        <v>0.6071428571428571</v>
      </c>
      <c r="AB177" s="1">
        <v>0.23529411764705882</v>
      </c>
      <c r="AC177" s="1">
        <v>9.0909090909090912E-2</v>
      </c>
      <c r="AD177" s="1">
        <v>-8.3333333333333329E-2</v>
      </c>
      <c r="AE177" s="1">
        <v>0.17032967032967034</v>
      </c>
      <c r="AI177" s="82" t="s">
        <v>23</v>
      </c>
      <c r="AJ177" s="19">
        <v>6688</v>
      </c>
      <c r="AK177" s="20">
        <v>1</v>
      </c>
      <c r="AL177" s="20">
        <v>1</v>
      </c>
      <c r="AM177" s="78" t="s">
        <v>15</v>
      </c>
      <c r="AN177" s="78">
        <v>3</v>
      </c>
      <c r="AO177" s="6">
        <v>22</v>
      </c>
      <c r="AP177" s="6">
        <v>37.5</v>
      </c>
      <c r="AQ177" s="1">
        <v>15.5</v>
      </c>
      <c r="AR177" s="82">
        <v>91</v>
      </c>
      <c r="AS177" s="20">
        <v>104</v>
      </c>
      <c r="AT177" s="1">
        <v>0.17032967032967034</v>
      </c>
    </row>
    <row r="178" spans="1:46" x14ac:dyDescent="0.25">
      <c r="A178" s="11" t="s">
        <v>23</v>
      </c>
      <c r="B178" s="19">
        <v>6689</v>
      </c>
      <c r="C178" s="20">
        <v>1</v>
      </c>
      <c r="D178" s="20">
        <v>1</v>
      </c>
      <c r="E178" s="78" t="s">
        <v>15</v>
      </c>
      <c r="F178" s="78">
        <v>3</v>
      </c>
      <c r="G178" s="6">
        <v>20</v>
      </c>
      <c r="H178" s="6">
        <v>19</v>
      </c>
      <c r="I178" s="6">
        <v>21.5</v>
      </c>
      <c r="J178" s="6">
        <v>30.5</v>
      </c>
      <c r="K178" s="6">
        <v>34</v>
      </c>
      <c r="L178" s="6">
        <v>36.5</v>
      </c>
      <c r="M178" s="6">
        <v>36.5</v>
      </c>
      <c r="N178" s="1">
        <v>16.5</v>
      </c>
      <c r="O178" s="82">
        <v>91</v>
      </c>
      <c r="P178" s="20">
        <v>104</v>
      </c>
      <c r="Q178" s="1">
        <v>0.18131868131868131</v>
      </c>
      <c r="S178" s="82" t="s">
        <v>23</v>
      </c>
      <c r="T178" s="19">
        <v>6689</v>
      </c>
      <c r="U178" s="20">
        <v>1</v>
      </c>
      <c r="V178" s="20">
        <v>1</v>
      </c>
      <c r="W178" s="78" t="s">
        <v>15</v>
      </c>
      <c r="X178" s="78">
        <v>3</v>
      </c>
      <c r="Y178" s="1">
        <v>-7.1428571428571425E-2</v>
      </c>
      <c r="Z178" s="1">
        <v>0.14705882352941177</v>
      </c>
      <c r="AA178" s="1">
        <v>0.6428571428571429</v>
      </c>
      <c r="AB178" s="1">
        <v>0.20588235294117646</v>
      </c>
      <c r="AC178" s="1">
        <v>0.22727272727272727</v>
      </c>
      <c r="AD178" s="1">
        <v>0</v>
      </c>
      <c r="AE178" s="1">
        <v>0.18131868131868131</v>
      </c>
      <c r="AI178" s="82" t="s">
        <v>23</v>
      </c>
      <c r="AJ178" s="19">
        <v>6689</v>
      </c>
      <c r="AK178" s="20">
        <v>1</v>
      </c>
      <c r="AL178" s="20">
        <v>1</v>
      </c>
      <c r="AM178" s="78" t="s">
        <v>15</v>
      </c>
      <c r="AN178" s="78">
        <v>3</v>
      </c>
      <c r="AO178" s="6">
        <v>20</v>
      </c>
      <c r="AP178" s="6">
        <v>36.5</v>
      </c>
      <c r="AQ178" s="1">
        <v>16.5</v>
      </c>
      <c r="AR178" s="82">
        <v>91</v>
      </c>
      <c r="AS178" s="20">
        <v>104</v>
      </c>
      <c r="AT178" s="1">
        <v>0.18131868131868131</v>
      </c>
    </row>
    <row r="179" spans="1:46" x14ac:dyDescent="0.25">
      <c r="A179" s="11" t="s">
        <v>23</v>
      </c>
      <c r="B179" s="19">
        <v>6690</v>
      </c>
      <c r="C179" s="20">
        <v>0</v>
      </c>
      <c r="D179" s="20">
        <v>0</v>
      </c>
      <c r="E179" s="78" t="s">
        <v>16</v>
      </c>
      <c r="F179" s="78">
        <v>3</v>
      </c>
      <c r="G179" s="6">
        <v>35</v>
      </c>
      <c r="H179" s="6">
        <v>31.5</v>
      </c>
      <c r="I179" s="6">
        <v>27</v>
      </c>
      <c r="J179" s="6">
        <v>28</v>
      </c>
      <c r="K179" s="6">
        <v>33.5</v>
      </c>
      <c r="L179" s="6">
        <v>35</v>
      </c>
      <c r="M179" s="6">
        <v>38</v>
      </c>
      <c r="N179" s="1">
        <v>3</v>
      </c>
      <c r="O179" s="82">
        <v>91</v>
      </c>
      <c r="P179" s="20">
        <v>102</v>
      </c>
      <c r="Q179" s="1">
        <v>3.2967032967032968E-2</v>
      </c>
      <c r="S179" s="82" t="s">
        <v>23</v>
      </c>
      <c r="T179" s="19">
        <v>6690</v>
      </c>
      <c r="U179" s="20">
        <v>0</v>
      </c>
      <c r="V179" s="20">
        <v>0</v>
      </c>
      <c r="W179" s="78" t="s">
        <v>16</v>
      </c>
      <c r="X179" s="78">
        <v>3</v>
      </c>
      <c r="Y179" s="1">
        <v>-0.25</v>
      </c>
      <c r="Z179" s="1">
        <v>-0.26470588235294118</v>
      </c>
      <c r="AA179" s="1">
        <v>7.1428571428571425E-2</v>
      </c>
      <c r="AB179" s="1">
        <v>0.3235294117647059</v>
      </c>
      <c r="AC179" s="1">
        <v>0.13636363636363635</v>
      </c>
      <c r="AD179" s="1">
        <v>0.16666666666666666</v>
      </c>
      <c r="AE179" s="1">
        <v>3.2967032967032968E-2</v>
      </c>
      <c r="AI179" s="82" t="s">
        <v>23</v>
      </c>
      <c r="AJ179" s="19">
        <v>6690</v>
      </c>
      <c r="AK179" s="20">
        <v>0</v>
      </c>
      <c r="AL179" s="20">
        <v>0</v>
      </c>
      <c r="AM179" s="78" t="s">
        <v>16</v>
      </c>
      <c r="AN179" s="78">
        <v>3</v>
      </c>
      <c r="AO179" s="6">
        <v>35</v>
      </c>
      <c r="AP179" s="6">
        <v>38</v>
      </c>
      <c r="AQ179" s="1">
        <v>3</v>
      </c>
      <c r="AR179" s="82">
        <v>91</v>
      </c>
      <c r="AS179" s="20">
        <v>102</v>
      </c>
      <c r="AT179" s="1">
        <v>3.2967032967032968E-2</v>
      </c>
    </row>
    <row r="180" spans="1:46" x14ac:dyDescent="0.25">
      <c r="A180" s="11" t="s">
        <v>23</v>
      </c>
      <c r="B180" s="19">
        <v>6691</v>
      </c>
      <c r="C180" s="20">
        <v>1</v>
      </c>
      <c r="D180" s="20">
        <v>0</v>
      </c>
      <c r="E180" s="78" t="s">
        <v>14</v>
      </c>
      <c r="F180" s="78">
        <v>3</v>
      </c>
      <c r="G180" s="6">
        <v>18.5</v>
      </c>
      <c r="H180" s="84" t="s">
        <v>17</v>
      </c>
      <c r="I180" s="84" t="s">
        <v>17</v>
      </c>
      <c r="J180" s="6" t="s">
        <v>17</v>
      </c>
      <c r="K180" s="6" t="s">
        <v>17</v>
      </c>
      <c r="L180" s="6" t="s">
        <v>17</v>
      </c>
      <c r="M180" s="6" t="s">
        <v>17</v>
      </c>
      <c r="N180" s="1" t="s">
        <v>17</v>
      </c>
      <c r="O180" s="82">
        <v>91</v>
      </c>
      <c r="P180" s="20">
        <v>102</v>
      </c>
      <c r="Q180" s="1" t="s">
        <v>17</v>
      </c>
      <c r="S180" s="82" t="s">
        <v>23</v>
      </c>
      <c r="T180" s="19">
        <v>6691</v>
      </c>
      <c r="U180" s="20">
        <v>1</v>
      </c>
      <c r="V180" s="20">
        <v>0</v>
      </c>
      <c r="W180" s="78" t="s">
        <v>14</v>
      </c>
      <c r="X180" s="78">
        <v>3</v>
      </c>
      <c r="Y180" s="1" t="s">
        <v>17</v>
      </c>
      <c r="Z180" s="1" t="s">
        <v>17</v>
      </c>
      <c r="AA180" s="1" t="s">
        <v>17</v>
      </c>
      <c r="AB180" s="1" t="s">
        <v>17</v>
      </c>
      <c r="AC180" s="1" t="s">
        <v>17</v>
      </c>
      <c r="AD180" s="1" t="s">
        <v>17</v>
      </c>
      <c r="AE180" s="1" t="s">
        <v>17</v>
      </c>
      <c r="AI180" s="82" t="s">
        <v>23</v>
      </c>
      <c r="AJ180" s="19">
        <v>6691</v>
      </c>
      <c r="AK180" s="20">
        <v>1</v>
      </c>
      <c r="AL180" s="20">
        <v>0</v>
      </c>
      <c r="AM180" s="78" t="s">
        <v>14</v>
      </c>
      <c r="AN180" s="78">
        <v>3</v>
      </c>
      <c r="AO180" s="6">
        <v>18.5</v>
      </c>
      <c r="AP180" s="6" t="s">
        <v>17</v>
      </c>
      <c r="AQ180" s="1" t="s">
        <v>17</v>
      </c>
      <c r="AR180" s="82">
        <v>91</v>
      </c>
      <c r="AS180" s="20">
        <v>102</v>
      </c>
      <c r="AT180" s="1" t="s">
        <v>17</v>
      </c>
    </row>
    <row r="181" spans="1:46" x14ac:dyDescent="0.25">
      <c r="A181" s="11" t="s">
        <v>23</v>
      </c>
      <c r="B181" s="19">
        <v>6692</v>
      </c>
      <c r="C181" s="20">
        <v>1</v>
      </c>
      <c r="D181" s="20">
        <v>0</v>
      </c>
      <c r="E181" s="8" t="s">
        <v>14</v>
      </c>
      <c r="F181" s="78">
        <v>3</v>
      </c>
      <c r="G181" s="6">
        <v>19.5</v>
      </c>
      <c r="H181" s="6">
        <v>20.5</v>
      </c>
      <c r="I181" s="6">
        <v>16</v>
      </c>
      <c r="J181" s="6">
        <v>19</v>
      </c>
      <c r="K181" s="6" t="s">
        <v>17</v>
      </c>
      <c r="L181" s="6" t="s">
        <v>17</v>
      </c>
      <c r="M181" s="6" t="s">
        <v>17</v>
      </c>
      <c r="N181" s="1" t="s">
        <v>17</v>
      </c>
      <c r="O181" s="82">
        <v>91</v>
      </c>
      <c r="P181" s="20">
        <v>102</v>
      </c>
      <c r="Q181" s="1" t="s">
        <v>17</v>
      </c>
      <c r="S181" s="82" t="s">
        <v>23</v>
      </c>
      <c r="T181" s="19">
        <v>6692</v>
      </c>
      <c r="U181" s="20">
        <v>1</v>
      </c>
      <c r="V181" s="20">
        <v>0</v>
      </c>
      <c r="W181" s="78" t="s">
        <v>14</v>
      </c>
      <c r="X181" s="78">
        <v>3</v>
      </c>
      <c r="Y181" s="1">
        <v>7.1428571428571425E-2</v>
      </c>
      <c r="Z181" s="1">
        <v>-0.26470588235294118</v>
      </c>
      <c r="AA181" s="1">
        <v>0.21428571428571427</v>
      </c>
      <c r="AB181" s="1">
        <v>-1.1176470588235294</v>
      </c>
      <c r="AC181" s="1" t="s">
        <v>17</v>
      </c>
      <c r="AD181" s="1" t="s">
        <v>17</v>
      </c>
      <c r="AE181" s="1" t="s">
        <v>17</v>
      </c>
      <c r="AI181" s="82" t="s">
        <v>23</v>
      </c>
      <c r="AJ181" s="19">
        <v>6692</v>
      </c>
      <c r="AK181" s="20">
        <v>1</v>
      </c>
      <c r="AL181" s="20">
        <v>0</v>
      </c>
      <c r="AM181" s="78" t="s">
        <v>14</v>
      </c>
      <c r="AN181" s="78">
        <v>3</v>
      </c>
      <c r="AO181" s="6">
        <v>19.5</v>
      </c>
      <c r="AP181" s="6" t="s">
        <v>17</v>
      </c>
      <c r="AQ181" s="1" t="s">
        <v>17</v>
      </c>
      <c r="AR181" s="82">
        <v>91</v>
      </c>
      <c r="AS181" s="20">
        <v>102</v>
      </c>
      <c r="AT181" s="1" t="s">
        <v>17</v>
      </c>
    </row>
    <row r="182" spans="1:46" x14ac:dyDescent="0.25">
      <c r="A182" s="11" t="s">
        <v>23</v>
      </c>
      <c r="B182" s="19">
        <v>6693</v>
      </c>
      <c r="C182" s="20">
        <v>0</v>
      </c>
      <c r="D182" s="20">
        <v>1</v>
      </c>
      <c r="E182" s="8" t="s">
        <v>13</v>
      </c>
      <c r="F182" s="78">
        <v>3</v>
      </c>
      <c r="G182" s="6" t="s">
        <v>17</v>
      </c>
      <c r="H182" s="6">
        <v>18.5</v>
      </c>
      <c r="I182" s="84" t="s">
        <v>17</v>
      </c>
      <c r="J182" s="6" t="s">
        <v>17</v>
      </c>
      <c r="K182" s="6" t="s">
        <v>17</v>
      </c>
      <c r="L182" s="6" t="s">
        <v>17</v>
      </c>
      <c r="M182" s="6" t="s">
        <v>17</v>
      </c>
      <c r="N182" s="1" t="s">
        <v>17</v>
      </c>
      <c r="O182" s="82">
        <v>91</v>
      </c>
      <c r="P182" s="20">
        <v>102</v>
      </c>
      <c r="Q182" s="1" t="s">
        <v>17</v>
      </c>
      <c r="S182" s="82" t="s">
        <v>23</v>
      </c>
      <c r="T182" s="19">
        <v>6693</v>
      </c>
      <c r="U182" s="20">
        <v>0</v>
      </c>
      <c r="V182" s="20">
        <v>1</v>
      </c>
      <c r="W182" s="78" t="s">
        <v>13</v>
      </c>
      <c r="X182" s="78">
        <v>3</v>
      </c>
      <c r="Y182" s="1" t="s">
        <v>17</v>
      </c>
      <c r="Z182" s="1" t="s">
        <v>17</v>
      </c>
      <c r="AA182" s="1" t="s">
        <v>17</v>
      </c>
      <c r="AB182" s="1" t="s">
        <v>17</v>
      </c>
      <c r="AC182" s="1" t="s">
        <v>17</v>
      </c>
      <c r="AD182" s="1" t="s">
        <v>17</v>
      </c>
      <c r="AE182" s="1" t="s">
        <v>17</v>
      </c>
      <c r="AI182" s="82" t="s">
        <v>23</v>
      </c>
      <c r="AJ182" s="19">
        <v>6693</v>
      </c>
      <c r="AK182" s="20">
        <v>0</v>
      </c>
      <c r="AL182" s="20">
        <v>1</v>
      </c>
      <c r="AM182" s="78" t="s">
        <v>13</v>
      </c>
      <c r="AN182" s="78">
        <v>3</v>
      </c>
      <c r="AO182" s="6" t="s">
        <v>17</v>
      </c>
      <c r="AP182" s="6" t="s">
        <v>17</v>
      </c>
      <c r="AQ182" s="1" t="s">
        <v>17</v>
      </c>
      <c r="AR182" s="82">
        <v>91</v>
      </c>
      <c r="AS182" s="20">
        <v>102</v>
      </c>
      <c r="AT182" s="1" t="s">
        <v>17</v>
      </c>
    </row>
    <row r="183" spans="1:46" x14ac:dyDescent="0.25">
      <c r="A183" s="11" t="s">
        <v>23</v>
      </c>
      <c r="B183" s="19">
        <v>6694</v>
      </c>
      <c r="C183" s="20">
        <v>1</v>
      </c>
      <c r="D183" s="20">
        <v>0</v>
      </c>
      <c r="E183" s="8" t="s">
        <v>14</v>
      </c>
      <c r="F183" s="78">
        <v>3</v>
      </c>
      <c r="G183" s="6">
        <v>25.5</v>
      </c>
      <c r="H183" s="6">
        <v>28.5</v>
      </c>
      <c r="I183" s="6">
        <v>25</v>
      </c>
      <c r="J183" s="6">
        <v>26</v>
      </c>
      <c r="K183" s="6">
        <v>30.5</v>
      </c>
      <c r="L183" s="6">
        <v>32</v>
      </c>
      <c r="M183" s="6">
        <v>34.5</v>
      </c>
      <c r="N183" s="1">
        <v>9</v>
      </c>
      <c r="O183" s="82">
        <v>91</v>
      </c>
      <c r="P183" s="20">
        <v>102</v>
      </c>
      <c r="Q183" s="1">
        <v>9.8901098901098897E-2</v>
      </c>
      <c r="S183" s="82" t="s">
        <v>23</v>
      </c>
      <c r="T183" s="19">
        <v>6694</v>
      </c>
      <c r="U183" s="20">
        <v>1</v>
      </c>
      <c r="V183" s="20">
        <v>0</v>
      </c>
      <c r="W183" s="78" t="s">
        <v>14</v>
      </c>
      <c r="X183" s="78">
        <v>3</v>
      </c>
      <c r="Y183" s="1">
        <v>0.21428571428571427</v>
      </c>
      <c r="Z183" s="1">
        <v>-0.20588235294117646</v>
      </c>
      <c r="AA183" s="1">
        <v>7.1428571428571425E-2</v>
      </c>
      <c r="AB183" s="1">
        <v>0.26470588235294118</v>
      </c>
      <c r="AC183" s="1">
        <v>0.13636363636363635</v>
      </c>
      <c r="AD183" s="1">
        <v>0.1388888888888889</v>
      </c>
      <c r="AE183" s="1">
        <v>9.8901098901098897E-2</v>
      </c>
      <c r="AI183" s="82" t="s">
        <v>23</v>
      </c>
      <c r="AJ183" s="19">
        <v>6694</v>
      </c>
      <c r="AK183" s="20">
        <v>1</v>
      </c>
      <c r="AL183" s="20">
        <v>0</v>
      </c>
      <c r="AM183" s="78" t="s">
        <v>14</v>
      </c>
      <c r="AN183" s="78">
        <v>3</v>
      </c>
      <c r="AO183" s="6">
        <v>25.5</v>
      </c>
      <c r="AP183" s="6">
        <v>34.5</v>
      </c>
      <c r="AQ183" s="1">
        <v>9</v>
      </c>
      <c r="AR183" s="82">
        <v>91</v>
      </c>
      <c r="AS183" s="20">
        <v>102</v>
      </c>
      <c r="AT183" s="1">
        <v>9.8901098901098897E-2</v>
      </c>
    </row>
    <row r="184" spans="1:46" x14ac:dyDescent="0.25">
      <c r="A184" s="11" t="s">
        <v>23</v>
      </c>
      <c r="B184" s="19">
        <v>6695</v>
      </c>
      <c r="C184" s="20">
        <v>1</v>
      </c>
      <c r="D184" s="20">
        <v>1</v>
      </c>
      <c r="E184" s="8" t="s">
        <v>15</v>
      </c>
      <c r="F184" s="78">
        <v>3</v>
      </c>
      <c r="G184" s="6">
        <v>12.5</v>
      </c>
      <c r="H184" s="6">
        <v>13.5</v>
      </c>
      <c r="I184" s="6">
        <v>15</v>
      </c>
      <c r="J184" s="6">
        <v>20</v>
      </c>
      <c r="K184" s="6">
        <v>25</v>
      </c>
      <c r="L184" s="6">
        <v>27.5</v>
      </c>
      <c r="M184" s="6">
        <v>29.5</v>
      </c>
      <c r="N184" s="1">
        <v>17</v>
      </c>
      <c r="O184" s="82">
        <v>91</v>
      </c>
      <c r="P184" s="20">
        <v>102</v>
      </c>
      <c r="Q184" s="1">
        <v>0.18681318681318682</v>
      </c>
      <c r="S184" s="82" t="s">
        <v>23</v>
      </c>
      <c r="T184" s="19">
        <v>6695</v>
      </c>
      <c r="U184" s="20">
        <v>1</v>
      </c>
      <c r="V184" s="20">
        <v>1</v>
      </c>
      <c r="W184" s="78" t="s">
        <v>15</v>
      </c>
      <c r="X184" s="78">
        <v>3</v>
      </c>
      <c r="Y184" s="1">
        <v>7.1428571428571425E-2</v>
      </c>
      <c r="Z184" s="1">
        <v>8.8235294117647065E-2</v>
      </c>
      <c r="AA184" s="1">
        <v>0.35714285714285715</v>
      </c>
      <c r="AB184" s="1">
        <v>0.29411764705882354</v>
      </c>
      <c r="AC184" s="1">
        <v>0.22727272727272727</v>
      </c>
      <c r="AD184" s="1">
        <v>0.1111111111111111</v>
      </c>
      <c r="AE184" s="1">
        <v>0.18681318681318682</v>
      </c>
      <c r="AI184" s="82" t="s">
        <v>23</v>
      </c>
      <c r="AJ184" s="19">
        <v>6695</v>
      </c>
      <c r="AK184" s="20">
        <v>1</v>
      </c>
      <c r="AL184" s="20">
        <v>1</v>
      </c>
      <c r="AM184" s="78" t="s">
        <v>15</v>
      </c>
      <c r="AN184" s="78">
        <v>3</v>
      </c>
      <c r="AO184" s="6">
        <v>12.5</v>
      </c>
      <c r="AP184" s="6">
        <v>29.5</v>
      </c>
      <c r="AQ184" s="1">
        <v>17</v>
      </c>
      <c r="AR184" s="82">
        <v>91</v>
      </c>
      <c r="AS184" s="20">
        <v>102</v>
      </c>
      <c r="AT184" s="1">
        <v>0.18681318681318682</v>
      </c>
    </row>
    <row r="185" spans="1:46" x14ac:dyDescent="0.25">
      <c r="A185" s="11" t="s">
        <v>23</v>
      </c>
      <c r="B185" s="19">
        <v>6696</v>
      </c>
      <c r="C185" s="20">
        <v>1</v>
      </c>
      <c r="D185" s="20">
        <v>1</v>
      </c>
      <c r="E185" s="8" t="s">
        <v>15</v>
      </c>
      <c r="F185" s="78">
        <v>3</v>
      </c>
      <c r="G185" s="6">
        <v>13</v>
      </c>
      <c r="H185" s="6">
        <v>15.5</v>
      </c>
      <c r="I185" s="6">
        <v>18.5</v>
      </c>
      <c r="J185" s="6">
        <v>24.5</v>
      </c>
      <c r="K185" s="6">
        <v>29</v>
      </c>
      <c r="L185" s="6">
        <v>31</v>
      </c>
      <c r="M185" s="6">
        <v>32</v>
      </c>
      <c r="N185" s="1">
        <v>19</v>
      </c>
      <c r="O185" s="82">
        <v>91</v>
      </c>
      <c r="P185" s="20">
        <v>102</v>
      </c>
      <c r="Q185" s="1">
        <v>0.2087912087912088</v>
      </c>
      <c r="S185" s="82" t="s">
        <v>23</v>
      </c>
      <c r="T185" s="19">
        <v>6696</v>
      </c>
      <c r="U185" s="20">
        <v>1</v>
      </c>
      <c r="V185" s="20">
        <v>1</v>
      </c>
      <c r="W185" s="78" t="s">
        <v>15</v>
      </c>
      <c r="X185" s="78">
        <v>3</v>
      </c>
      <c r="Y185" s="1">
        <v>0.17857142857142858</v>
      </c>
      <c r="Z185" s="1">
        <v>0.17647058823529413</v>
      </c>
      <c r="AA185" s="1">
        <v>0.42857142857142855</v>
      </c>
      <c r="AB185" s="1">
        <v>0.26470588235294118</v>
      </c>
      <c r="AC185" s="1">
        <v>0.18181818181818182</v>
      </c>
      <c r="AD185" s="1">
        <v>5.5555555555555552E-2</v>
      </c>
      <c r="AE185" s="1">
        <v>0.2087912087912088</v>
      </c>
      <c r="AI185" s="82" t="s">
        <v>23</v>
      </c>
      <c r="AJ185" s="19">
        <v>6696</v>
      </c>
      <c r="AK185" s="20">
        <v>1</v>
      </c>
      <c r="AL185" s="20">
        <v>1</v>
      </c>
      <c r="AM185" s="78" t="s">
        <v>15</v>
      </c>
      <c r="AN185" s="78">
        <v>3</v>
      </c>
      <c r="AO185" s="6">
        <v>13</v>
      </c>
      <c r="AP185" s="6">
        <v>32</v>
      </c>
      <c r="AQ185" s="1">
        <v>19</v>
      </c>
      <c r="AR185" s="82">
        <v>91</v>
      </c>
      <c r="AS185" s="20">
        <v>102</v>
      </c>
      <c r="AT185" s="1">
        <v>0.2087912087912088</v>
      </c>
    </row>
    <row r="186" spans="1:46" x14ac:dyDescent="0.25">
      <c r="A186" s="11" t="s">
        <v>23</v>
      </c>
      <c r="B186" s="19">
        <v>6697</v>
      </c>
      <c r="C186" s="20">
        <v>1</v>
      </c>
      <c r="D186" s="20">
        <v>1</v>
      </c>
      <c r="E186" s="8" t="s">
        <v>15</v>
      </c>
      <c r="F186" s="78">
        <v>3</v>
      </c>
      <c r="G186" s="6">
        <v>18.5</v>
      </c>
      <c r="H186" s="6">
        <v>22.5</v>
      </c>
      <c r="I186" s="6">
        <v>23.5</v>
      </c>
      <c r="J186" s="6">
        <v>31</v>
      </c>
      <c r="K186" s="6">
        <v>37</v>
      </c>
      <c r="L186" s="6">
        <v>38.5</v>
      </c>
      <c r="M186" s="6">
        <v>38</v>
      </c>
      <c r="N186" s="1">
        <v>19.5</v>
      </c>
      <c r="O186" s="82">
        <v>91</v>
      </c>
      <c r="P186" s="20">
        <v>102</v>
      </c>
      <c r="Q186" s="1">
        <v>0.21428571428571427</v>
      </c>
      <c r="S186" s="82" t="s">
        <v>23</v>
      </c>
      <c r="T186" s="19">
        <v>6697</v>
      </c>
      <c r="U186" s="20">
        <v>1</v>
      </c>
      <c r="V186" s="20">
        <v>1</v>
      </c>
      <c r="W186" s="78" t="s">
        <v>15</v>
      </c>
      <c r="X186" s="78">
        <v>3</v>
      </c>
      <c r="Y186" s="1">
        <v>0.2857142857142857</v>
      </c>
      <c r="Z186" s="1">
        <v>5.8823529411764705E-2</v>
      </c>
      <c r="AA186" s="1">
        <v>0.5357142857142857</v>
      </c>
      <c r="AB186" s="1">
        <v>0.35294117647058826</v>
      </c>
      <c r="AC186" s="1">
        <v>0.13636363636363635</v>
      </c>
      <c r="AD186" s="1">
        <v>-2.7777777777777776E-2</v>
      </c>
      <c r="AE186" s="1">
        <v>0.21428571428571427</v>
      </c>
      <c r="AI186" s="82" t="s">
        <v>23</v>
      </c>
      <c r="AJ186" s="19">
        <v>6697</v>
      </c>
      <c r="AK186" s="20">
        <v>1</v>
      </c>
      <c r="AL186" s="20">
        <v>1</v>
      </c>
      <c r="AM186" s="78" t="s">
        <v>15</v>
      </c>
      <c r="AN186" s="78">
        <v>3</v>
      </c>
      <c r="AO186" s="6">
        <v>18.5</v>
      </c>
      <c r="AP186" s="6">
        <v>38</v>
      </c>
      <c r="AQ186" s="1">
        <v>19.5</v>
      </c>
      <c r="AR186" s="82">
        <v>91</v>
      </c>
      <c r="AS186" s="20">
        <v>102</v>
      </c>
      <c r="AT186" s="1">
        <v>0.21428571428571427</v>
      </c>
    </row>
    <row r="187" spans="1:46" x14ac:dyDescent="0.25">
      <c r="A187" s="11" t="s">
        <v>23</v>
      </c>
      <c r="B187" s="19">
        <v>6698</v>
      </c>
      <c r="C187" s="20">
        <v>0</v>
      </c>
      <c r="D187" s="20">
        <v>0</v>
      </c>
      <c r="E187" s="8" t="s">
        <v>16</v>
      </c>
      <c r="F187" s="78">
        <v>3</v>
      </c>
      <c r="G187" s="6">
        <v>22</v>
      </c>
      <c r="H187" s="6">
        <v>14.5</v>
      </c>
      <c r="I187" s="6">
        <v>13.5</v>
      </c>
      <c r="J187" s="6">
        <v>18.5</v>
      </c>
      <c r="K187" s="6">
        <v>21</v>
      </c>
      <c r="L187" s="6">
        <v>22</v>
      </c>
      <c r="M187" s="6">
        <v>23</v>
      </c>
      <c r="N187" s="1">
        <v>1</v>
      </c>
      <c r="O187" s="82">
        <v>91</v>
      </c>
      <c r="P187" s="20">
        <v>102</v>
      </c>
      <c r="Q187" s="1">
        <v>1.098901098901099E-2</v>
      </c>
      <c r="S187" s="82" t="s">
        <v>23</v>
      </c>
      <c r="T187" s="19">
        <v>6698</v>
      </c>
      <c r="U187" s="20">
        <v>0</v>
      </c>
      <c r="V187" s="20">
        <v>0</v>
      </c>
      <c r="W187" s="78" t="s">
        <v>16</v>
      </c>
      <c r="X187" s="78">
        <v>3</v>
      </c>
      <c r="Y187" s="1">
        <v>-0.5357142857142857</v>
      </c>
      <c r="Z187" s="1">
        <v>-5.8823529411764705E-2</v>
      </c>
      <c r="AA187" s="1">
        <v>0.35714285714285715</v>
      </c>
      <c r="AB187" s="1">
        <v>0.14705882352941177</v>
      </c>
      <c r="AC187" s="1">
        <v>9.0909090909090912E-2</v>
      </c>
      <c r="AD187" s="1">
        <v>5.5555555555555552E-2</v>
      </c>
      <c r="AE187" s="1">
        <v>1.098901098901099E-2</v>
      </c>
      <c r="AI187" s="82" t="s">
        <v>23</v>
      </c>
      <c r="AJ187" s="19">
        <v>6698</v>
      </c>
      <c r="AK187" s="20">
        <v>0</v>
      </c>
      <c r="AL187" s="20">
        <v>0</v>
      </c>
      <c r="AM187" s="78" t="s">
        <v>16</v>
      </c>
      <c r="AN187" s="78">
        <v>3</v>
      </c>
      <c r="AO187" s="6">
        <v>22</v>
      </c>
      <c r="AP187" s="6">
        <v>23</v>
      </c>
      <c r="AQ187" s="1">
        <v>1</v>
      </c>
      <c r="AR187" s="82">
        <v>91</v>
      </c>
      <c r="AS187" s="20">
        <v>102</v>
      </c>
      <c r="AT187" s="1">
        <v>1.098901098901099E-2</v>
      </c>
    </row>
    <row r="188" spans="1:46" x14ac:dyDescent="0.25">
      <c r="A188" s="12" t="s">
        <v>23</v>
      </c>
      <c r="B188" s="19">
        <v>6699</v>
      </c>
      <c r="C188" s="20">
        <v>0</v>
      </c>
      <c r="D188" s="20">
        <v>0</v>
      </c>
      <c r="E188" s="8" t="s">
        <v>16</v>
      </c>
      <c r="F188" s="78">
        <v>3</v>
      </c>
      <c r="G188" s="6" t="s">
        <v>17</v>
      </c>
      <c r="H188" s="84" t="s">
        <v>17</v>
      </c>
      <c r="I188" s="84" t="s">
        <v>17</v>
      </c>
      <c r="J188" s="6" t="s">
        <v>17</v>
      </c>
      <c r="K188" s="6" t="s">
        <v>17</v>
      </c>
      <c r="L188" s="6" t="s">
        <v>17</v>
      </c>
      <c r="M188" s="6" t="s">
        <v>17</v>
      </c>
      <c r="N188" s="1" t="s">
        <v>17</v>
      </c>
      <c r="O188" s="82">
        <v>91</v>
      </c>
      <c r="P188" s="20"/>
      <c r="Q188" s="1" t="s">
        <v>17</v>
      </c>
      <c r="S188" s="82" t="s">
        <v>23</v>
      </c>
      <c r="T188" s="19">
        <v>6699</v>
      </c>
      <c r="U188" s="20">
        <v>0</v>
      </c>
      <c r="V188" s="20">
        <v>0</v>
      </c>
      <c r="W188" s="78" t="s">
        <v>16</v>
      </c>
      <c r="X188" s="78">
        <v>3</v>
      </c>
      <c r="Y188" s="1" t="s">
        <v>17</v>
      </c>
      <c r="Z188" s="1" t="s">
        <v>17</v>
      </c>
      <c r="AA188" s="1" t="s">
        <v>17</v>
      </c>
      <c r="AB188" s="1" t="s">
        <v>17</v>
      </c>
      <c r="AC188" s="1" t="s">
        <v>17</v>
      </c>
      <c r="AD188" s="1" t="s">
        <v>17</v>
      </c>
      <c r="AE188" s="1" t="s">
        <v>17</v>
      </c>
      <c r="AI188" s="82" t="s">
        <v>23</v>
      </c>
      <c r="AJ188" s="19">
        <v>6699</v>
      </c>
      <c r="AK188" s="20">
        <v>0</v>
      </c>
      <c r="AL188" s="20">
        <v>0</v>
      </c>
      <c r="AM188" s="78" t="s">
        <v>16</v>
      </c>
      <c r="AN188" s="78">
        <v>3</v>
      </c>
      <c r="AO188" s="6" t="s">
        <v>17</v>
      </c>
      <c r="AP188" s="6" t="s">
        <v>17</v>
      </c>
      <c r="AQ188" s="1" t="s">
        <v>17</v>
      </c>
      <c r="AR188" s="82">
        <v>91</v>
      </c>
      <c r="AS188" s="20"/>
      <c r="AT188" s="1" t="s">
        <v>17</v>
      </c>
    </row>
    <row r="189" spans="1:46" x14ac:dyDescent="0.25">
      <c r="A189" s="12" t="s">
        <v>23</v>
      </c>
      <c r="B189" s="19">
        <v>6700</v>
      </c>
      <c r="C189" s="20">
        <v>0</v>
      </c>
      <c r="D189" s="20">
        <v>1</v>
      </c>
      <c r="E189" s="8" t="s">
        <v>13</v>
      </c>
      <c r="F189" s="78">
        <v>3</v>
      </c>
      <c r="G189" s="6">
        <v>30</v>
      </c>
      <c r="H189" s="6">
        <v>26.5</v>
      </c>
      <c r="I189" s="6">
        <v>23</v>
      </c>
      <c r="J189" s="6">
        <v>28</v>
      </c>
      <c r="K189" s="6">
        <v>30</v>
      </c>
      <c r="L189" s="6">
        <v>30</v>
      </c>
      <c r="M189" s="6">
        <v>31.5</v>
      </c>
      <c r="N189" s="1">
        <v>1.5</v>
      </c>
      <c r="O189" s="82">
        <v>91</v>
      </c>
      <c r="P189" s="20">
        <v>99</v>
      </c>
      <c r="Q189" s="1">
        <v>1.6483516483516484E-2</v>
      </c>
      <c r="S189" s="82" t="s">
        <v>23</v>
      </c>
      <c r="T189" s="19">
        <v>6700</v>
      </c>
      <c r="U189" s="20">
        <v>0</v>
      </c>
      <c r="V189" s="20">
        <v>1</v>
      </c>
      <c r="W189" s="78" t="s">
        <v>13</v>
      </c>
      <c r="X189" s="78">
        <v>3</v>
      </c>
      <c r="Y189" s="1">
        <v>-0.25</v>
      </c>
      <c r="Z189" s="1">
        <v>-0.20588235294117646</v>
      </c>
      <c r="AA189" s="1">
        <v>0.35714285714285715</v>
      </c>
      <c r="AB189" s="1">
        <v>0.11764705882352941</v>
      </c>
      <c r="AC189" s="1">
        <v>0</v>
      </c>
      <c r="AD189" s="1">
        <v>8.3333333333333329E-2</v>
      </c>
      <c r="AE189" s="1">
        <v>1.6483516483516484E-2</v>
      </c>
      <c r="AI189" s="82" t="s">
        <v>23</v>
      </c>
      <c r="AJ189" s="19">
        <v>6700</v>
      </c>
      <c r="AK189" s="20">
        <v>0</v>
      </c>
      <c r="AL189" s="20">
        <v>1</v>
      </c>
      <c r="AM189" s="78" t="s">
        <v>13</v>
      </c>
      <c r="AN189" s="78">
        <v>3</v>
      </c>
      <c r="AO189" s="6">
        <v>30</v>
      </c>
      <c r="AP189" s="6">
        <v>31.5</v>
      </c>
      <c r="AQ189" s="1">
        <v>1.5</v>
      </c>
      <c r="AR189" s="82">
        <v>91</v>
      </c>
      <c r="AS189" s="20">
        <v>99</v>
      </c>
      <c r="AT189" s="1">
        <v>1.6483516483516484E-2</v>
      </c>
    </row>
    <row r="190" spans="1:46" x14ac:dyDescent="0.25">
      <c r="A190" s="12" t="s">
        <v>23</v>
      </c>
      <c r="B190" s="19">
        <v>6701</v>
      </c>
      <c r="C190" s="20">
        <v>1</v>
      </c>
      <c r="D190" s="20">
        <v>1</v>
      </c>
      <c r="E190" s="8" t="s">
        <v>15</v>
      </c>
      <c r="F190" s="78">
        <v>3</v>
      </c>
      <c r="G190" s="6">
        <v>24</v>
      </c>
      <c r="H190" s="6">
        <v>27</v>
      </c>
      <c r="I190" s="6">
        <v>25</v>
      </c>
      <c r="J190" s="6">
        <v>28.5</v>
      </c>
      <c r="K190" s="6">
        <v>32</v>
      </c>
      <c r="L190" s="6">
        <v>32.5</v>
      </c>
      <c r="M190" s="6">
        <v>31</v>
      </c>
      <c r="N190" s="1">
        <v>7</v>
      </c>
      <c r="O190" s="82">
        <v>91</v>
      </c>
      <c r="P190" s="20">
        <v>98</v>
      </c>
      <c r="Q190" s="1">
        <v>7.6923076923076927E-2</v>
      </c>
      <c r="S190" s="82" t="s">
        <v>23</v>
      </c>
      <c r="T190" s="19">
        <v>6701</v>
      </c>
      <c r="U190" s="20">
        <v>1</v>
      </c>
      <c r="V190" s="20">
        <v>1</v>
      </c>
      <c r="W190" s="78" t="s">
        <v>15</v>
      </c>
      <c r="X190" s="78">
        <v>3</v>
      </c>
      <c r="Y190" s="1">
        <v>0.21428571428571427</v>
      </c>
      <c r="Z190" s="1">
        <v>-0.11764705882352941</v>
      </c>
      <c r="AA190" s="1">
        <v>0.25</v>
      </c>
      <c r="AB190" s="1">
        <v>0.20588235294117646</v>
      </c>
      <c r="AC190" s="1">
        <v>4.5454545454545456E-2</v>
      </c>
      <c r="AD190" s="1">
        <v>-8.3333333333333329E-2</v>
      </c>
      <c r="AE190" s="1">
        <v>7.6923076923076927E-2</v>
      </c>
      <c r="AI190" s="82" t="s">
        <v>23</v>
      </c>
      <c r="AJ190" s="19">
        <v>6701</v>
      </c>
      <c r="AK190" s="20">
        <v>1</v>
      </c>
      <c r="AL190" s="20">
        <v>1</v>
      </c>
      <c r="AM190" s="78" t="s">
        <v>15</v>
      </c>
      <c r="AN190" s="78">
        <v>3</v>
      </c>
      <c r="AO190" s="6">
        <v>24</v>
      </c>
      <c r="AP190" s="6">
        <v>31</v>
      </c>
      <c r="AQ190" s="1">
        <v>7</v>
      </c>
      <c r="AR190" s="82">
        <v>91</v>
      </c>
      <c r="AS190" s="20">
        <v>98</v>
      </c>
      <c r="AT190" s="1">
        <v>7.6923076923076927E-2</v>
      </c>
    </row>
    <row r="191" spans="1:46" x14ac:dyDescent="0.25">
      <c r="A191" s="12" t="s">
        <v>23</v>
      </c>
      <c r="B191" s="19">
        <v>6702</v>
      </c>
      <c r="C191" s="20">
        <v>0</v>
      </c>
      <c r="D191" s="20">
        <v>0</v>
      </c>
      <c r="E191" s="8" t="s">
        <v>16</v>
      </c>
      <c r="F191" s="78">
        <v>3</v>
      </c>
      <c r="G191" s="6">
        <v>21</v>
      </c>
      <c r="H191" s="6">
        <v>23</v>
      </c>
      <c r="I191" s="6">
        <v>23</v>
      </c>
      <c r="J191" s="6">
        <v>24</v>
      </c>
      <c r="K191" s="6">
        <v>29.5</v>
      </c>
      <c r="L191" s="6">
        <v>32</v>
      </c>
      <c r="M191" s="6">
        <v>33</v>
      </c>
      <c r="N191" s="1">
        <v>12</v>
      </c>
      <c r="O191" s="82">
        <v>91</v>
      </c>
      <c r="P191" s="20">
        <v>90</v>
      </c>
      <c r="Q191" s="1">
        <v>0.13186813186813187</v>
      </c>
      <c r="S191" s="82" t="s">
        <v>23</v>
      </c>
      <c r="T191" s="19">
        <v>6702</v>
      </c>
      <c r="U191" s="20">
        <v>0</v>
      </c>
      <c r="V191" s="20">
        <v>0</v>
      </c>
      <c r="W191" s="78" t="s">
        <v>16</v>
      </c>
      <c r="X191" s="78">
        <v>3</v>
      </c>
      <c r="Y191" s="1">
        <v>0.14285714285714285</v>
      </c>
      <c r="Z191" s="1">
        <v>0</v>
      </c>
      <c r="AA191" s="1">
        <v>7.1428571428571425E-2</v>
      </c>
      <c r="AB191" s="1">
        <v>0.3235294117647059</v>
      </c>
      <c r="AC191" s="1">
        <v>0.22727272727272727</v>
      </c>
      <c r="AD191" s="1">
        <v>5.5555555555555552E-2</v>
      </c>
      <c r="AE191" s="1">
        <v>0.13186813186813187</v>
      </c>
      <c r="AI191" s="82" t="s">
        <v>23</v>
      </c>
      <c r="AJ191" s="19">
        <v>6702</v>
      </c>
      <c r="AK191" s="20">
        <v>0</v>
      </c>
      <c r="AL191" s="20">
        <v>0</v>
      </c>
      <c r="AM191" s="78" t="s">
        <v>16</v>
      </c>
      <c r="AN191" s="78">
        <v>3</v>
      </c>
      <c r="AO191" s="6">
        <v>21</v>
      </c>
      <c r="AP191" s="6">
        <v>33</v>
      </c>
      <c r="AQ191" s="1">
        <v>12</v>
      </c>
      <c r="AR191" s="82">
        <v>91</v>
      </c>
      <c r="AS191" s="20">
        <v>90</v>
      </c>
      <c r="AT191" s="1">
        <v>0.13186813186813187</v>
      </c>
    </row>
    <row r="192" spans="1:46" x14ac:dyDescent="0.25">
      <c r="A192" s="12" t="s">
        <v>23</v>
      </c>
      <c r="B192" s="19">
        <v>6703</v>
      </c>
      <c r="C192" s="20">
        <v>0</v>
      </c>
      <c r="D192" s="20">
        <v>1</v>
      </c>
      <c r="E192" s="8" t="s">
        <v>13</v>
      </c>
      <c r="F192" s="78">
        <v>3</v>
      </c>
      <c r="G192" s="6">
        <v>40</v>
      </c>
      <c r="H192" s="6">
        <v>23</v>
      </c>
      <c r="I192" s="6">
        <v>26.5</v>
      </c>
      <c r="J192" s="6">
        <v>32.5</v>
      </c>
      <c r="K192" s="6">
        <v>38</v>
      </c>
      <c r="L192" s="6">
        <v>40</v>
      </c>
      <c r="M192" s="6">
        <v>42</v>
      </c>
      <c r="N192" s="1">
        <v>2</v>
      </c>
      <c r="O192" s="82">
        <v>91</v>
      </c>
      <c r="P192" s="20">
        <v>90</v>
      </c>
      <c r="Q192" s="1">
        <v>2.197802197802198E-2</v>
      </c>
      <c r="S192" s="82" t="s">
        <v>23</v>
      </c>
      <c r="T192" s="19">
        <v>6703</v>
      </c>
      <c r="U192" s="20">
        <v>0</v>
      </c>
      <c r="V192" s="20">
        <v>1</v>
      </c>
      <c r="W192" s="78" t="s">
        <v>13</v>
      </c>
      <c r="X192" s="78">
        <v>3</v>
      </c>
      <c r="Y192" s="1">
        <v>-1.2142857142857142</v>
      </c>
      <c r="Z192" s="1">
        <v>0.20588235294117646</v>
      </c>
      <c r="AA192" s="1">
        <v>0.42857142857142855</v>
      </c>
      <c r="AB192" s="1">
        <v>0.3235294117647059</v>
      </c>
      <c r="AC192" s="1">
        <v>0.18181818181818182</v>
      </c>
      <c r="AD192" s="1">
        <v>0.1111111111111111</v>
      </c>
      <c r="AE192" s="1">
        <v>2.197802197802198E-2</v>
      </c>
      <c r="AI192" s="82" t="s">
        <v>23</v>
      </c>
      <c r="AJ192" s="19">
        <v>6703</v>
      </c>
      <c r="AK192" s="20">
        <v>0</v>
      </c>
      <c r="AL192" s="20">
        <v>1</v>
      </c>
      <c r="AM192" s="78" t="s">
        <v>13</v>
      </c>
      <c r="AN192" s="78">
        <v>3</v>
      </c>
      <c r="AO192" s="6">
        <v>40</v>
      </c>
      <c r="AP192" s="6">
        <v>42</v>
      </c>
      <c r="AQ192" s="1">
        <v>2</v>
      </c>
      <c r="AR192" s="82">
        <v>91</v>
      </c>
      <c r="AS192" s="20">
        <v>90</v>
      </c>
      <c r="AT192" s="1">
        <v>2.197802197802198E-2</v>
      </c>
    </row>
    <row r="193" spans="1:46" x14ac:dyDescent="0.25">
      <c r="A193" s="12" t="s">
        <v>23</v>
      </c>
      <c r="B193" s="19">
        <v>6704</v>
      </c>
      <c r="C193" s="20">
        <v>0</v>
      </c>
      <c r="D193" s="20">
        <v>0</v>
      </c>
      <c r="E193" s="8" t="s">
        <v>16</v>
      </c>
      <c r="F193" s="78">
        <v>3</v>
      </c>
      <c r="G193" s="6">
        <v>20</v>
      </c>
      <c r="H193" s="6">
        <v>21.5</v>
      </c>
      <c r="I193" s="6">
        <v>21</v>
      </c>
      <c r="J193" s="6">
        <v>23</v>
      </c>
      <c r="K193" s="6">
        <v>27.5</v>
      </c>
      <c r="L193" s="6">
        <v>27</v>
      </c>
      <c r="M193" s="6">
        <v>27.5</v>
      </c>
      <c r="N193" s="1">
        <v>7.5</v>
      </c>
      <c r="O193" s="82">
        <v>91</v>
      </c>
      <c r="P193" s="20">
        <v>89</v>
      </c>
      <c r="Q193" s="1">
        <v>8.2417582417582416E-2</v>
      </c>
      <c r="S193" s="82" t="s">
        <v>23</v>
      </c>
      <c r="T193" s="19">
        <v>6704</v>
      </c>
      <c r="U193" s="20">
        <v>0</v>
      </c>
      <c r="V193" s="20">
        <v>0</v>
      </c>
      <c r="W193" s="78" t="s">
        <v>16</v>
      </c>
      <c r="X193" s="78">
        <v>3</v>
      </c>
      <c r="Y193" s="1">
        <v>0.10714285714285714</v>
      </c>
      <c r="Z193" s="1">
        <v>-2.9411764705882353E-2</v>
      </c>
      <c r="AA193" s="1">
        <v>0.14285714285714285</v>
      </c>
      <c r="AB193" s="1">
        <v>0.26470588235294118</v>
      </c>
      <c r="AC193" s="1">
        <v>-4.5454545454545456E-2</v>
      </c>
      <c r="AD193" s="1">
        <v>2.7777777777777776E-2</v>
      </c>
      <c r="AE193" s="1">
        <v>8.2417582417582416E-2</v>
      </c>
      <c r="AI193" s="82" t="s">
        <v>23</v>
      </c>
      <c r="AJ193" s="19">
        <v>6704</v>
      </c>
      <c r="AK193" s="20">
        <v>0</v>
      </c>
      <c r="AL193" s="20">
        <v>0</v>
      </c>
      <c r="AM193" s="78" t="s">
        <v>16</v>
      </c>
      <c r="AN193" s="78">
        <v>3</v>
      </c>
      <c r="AO193" s="6">
        <v>20</v>
      </c>
      <c r="AP193" s="6">
        <v>27.5</v>
      </c>
      <c r="AQ193" s="1">
        <v>7.5</v>
      </c>
      <c r="AR193" s="82">
        <v>91</v>
      </c>
      <c r="AS193" s="20">
        <v>89</v>
      </c>
      <c r="AT193" s="1">
        <v>8.2417582417582416E-2</v>
      </c>
    </row>
    <row r="194" spans="1:46" x14ac:dyDescent="0.25">
      <c r="A194" s="12" t="s">
        <v>23</v>
      </c>
      <c r="B194" s="19">
        <v>6705</v>
      </c>
      <c r="C194" s="20">
        <v>0</v>
      </c>
      <c r="D194" s="20">
        <v>0</v>
      </c>
      <c r="E194" s="8" t="s">
        <v>16</v>
      </c>
      <c r="F194" s="78">
        <v>3</v>
      </c>
      <c r="G194" s="6">
        <v>18</v>
      </c>
      <c r="H194" s="6">
        <v>21.5</v>
      </c>
      <c r="I194" s="6">
        <v>20.5</v>
      </c>
      <c r="J194" s="6">
        <v>21.5</v>
      </c>
      <c r="K194" s="6">
        <v>25</v>
      </c>
      <c r="L194" s="6">
        <v>24</v>
      </c>
      <c r="M194" s="6">
        <v>24</v>
      </c>
      <c r="N194" s="1">
        <v>6</v>
      </c>
      <c r="O194" s="82">
        <v>91</v>
      </c>
      <c r="P194" s="20">
        <v>89</v>
      </c>
      <c r="Q194" s="1">
        <v>6.5934065934065936E-2</v>
      </c>
      <c r="S194" s="82" t="s">
        <v>23</v>
      </c>
      <c r="T194" s="19">
        <v>6705</v>
      </c>
      <c r="U194" s="20">
        <v>0</v>
      </c>
      <c r="V194" s="20">
        <v>0</v>
      </c>
      <c r="W194" s="78" t="s">
        <v>16</v>
      </c>
      <c r="X194" s="78">
        <v>3</v>
      </c>
      <c r="Y194" s="1">
        <v>0.25</v>
      </c>
      <c r="Z194" s="1">
        <v>-5.8823529411764705E-2</v>
      </c>
      <c r="AA194" s="1">
        <v>7.1428571428571425E-2</v>
      </c>
      <c r="AB194" s="1">
        <v>0.20588235294117646</v>
      </c>
      <c r="AC194" s="1">
        <v>-9.0909090909090912E-2</v>
      </c>
      <c r="AD194" s="1">
        <v>0</v>
      </c>
      <c r="AE194" s="1">
        <v>6.5934065934065936E-2</v>
      </c>
      <c r="AI194" s="82" t="s">
        <v>23</v>
      </c>
      <c r="AJ194" s="19">
        <v>6705</v>
      </c>
      <c r="AK194" s="20">
        <v>0</v>
      </c>
      <c r="AL194" s="20">
        <v>0</v>
      </c>
      <c r="AM194" s="78" t="s">
        <v>16</v>
      </c>
      <c r="AN194" s="78">
        <v>3</v>
      </c>
      <c r="AO194" s="6">
        <v>18</v>
      </c>
      <c r="AP194" s="6">
        <v>24</v>
      </c>
      <c r="AQ194" s="1">
        <v>6</v>
      </c>
      <c r="AR194" s="82">
        <v>91</v>
      </c>
      <c r="AS194" s="20">
        <v>89</v>
      </c>
      <c r="AT194" s="1">
        <v>6.5934065934065936E-2</v>
      </c>
    </row>
    <row r="195" spans="1:46" x14ac:dyDescent="0.25">
      <c r="A195" s="12" t="s">
        <v>23</v>
      </c>
      <c r="B195" s="19">
        <v>6706</v>
      </c>
      <c r="C195" s="20">
        <v>0</v>
      </c>
      <c r="D195" s="20">
        <v>1</v>
      </c>
      <c r="E195" s="8" t="s">
        <v>13</v>
      </c>
      <c r="F195" s="78">
        <v>3</v>
      </c>
      <c r="G195" s="6">
        <v>26</v>
      </c>
      <c r="H195" s="6">
        <v>17.5</v>
      </c>
      <c r="I195" s="6">
        <v>16.5</v>
      </c>
      <c r="J195" s="6">
        <v>21.5</v>
      </c>
      <c r="K195" s="6">
        <v>25.5</v>
      </c>
      <c r="L195" s="6">
        <v>26</v>
      </c>
      <c r="M195" s="6">
        <v>26</v>
      </c>
      <c r="N195" s="1">
        <v>0</v>
      </c>
      <c r="O195" s="82">
        <v>91</v>
      </c>
      <c r="P195" s="20">
        <v>87</v>
      </c>
      <c r="Q195" s="1">
        <v>0</v>
      </c>
      <c r="S195" s="82" t="s">
        <v>23</v>
      </c>
      <c r="T195" s="19">
        <v>6706</v>
      </c>
      <c r="U195" s="20">
        <v>0</v>
      </c>
      <c r="V195" s="20">
        <v>1</v>
      </c>
      <c r="W195" s="78" t="s">
        <v>13</v>
      </c>
      <c r="X195" s="78">
        <v>3</v>
      </c>
      <c r="Y195" s="1">
        <v>-0.6071428571428571</v>
      </c>
      <c r="Z195" s="1">
        <v>-5.8823529411764705E-2</v>
      </c>
      <c r="AA195" s="1">
        <v>0.35714285714285715</v>
      </c>
      <c r="AB195" s="1">
        <v>0.23529411764705882</v>
      </c>
      <c r="AC195" s="1">
        <v>4.5454545454545456E-2</v>
      </c>
      <c r="AD195" s="1">
        <v>0</v>
      </c>
      <c r="AE195" s="1">
        <v>0</v>
      </c>
      <c r="AI195" s="82" t="s">
        <v>23</v>
      </c>
      <c r="AJ195" s="19">
        <v>6706</v>
      </c>
      <c r="AK195" s="20">
        <v>0</v>
      </c>
      <c r="AL195" s="20">
        <v>1</v>
      </c>
      <c r="AM195" s="78" t="s">
        <v>13</v>
      </c>
      <c r="AN195" s="78">
        <v>3</v>
      </c>
      <c r="AO195" s="6">
        <v>26</v>
      </c>
      <c r="AP195" s="6">
        <v>26</v>
      </c>
      <c r="AQ195" s="1">
        <v>0</v>
      </c>
      <c r="AR195" s="82">
        <v>91</v>
      </c>
      <c r="AS195" s="20">
        <v>87</v>
      </c>
      <c r="AT195" s="1">
        <v>0</v>
      </c>
    </row>
    <row r="196" spans="1:46" x14ac:dyDescent="0.25">
      <c r="A196" s="12" t="s">
        <v>23</v>
      </c>
      <c r="B196" s="19">
        <v>6707</v>
      </c>
      <c r="C196" s="20">
        <v>0</v>
      </c>
      <c r="D196" s="20">
        <v>1</v>
      </c>
      <c r="E196" s="8" t="s">
        <v>13</v>
      </c>
      <c r="F196" s="78">
        <v>3</v>
      </c>
      <c r="G196" s="6">
        <v>41.5</v>
      </c>
      <c r="H196" s="6">
        <v>20</v>
      </c>
      <c r="I196" s="6">
        <v>223</v>
      </c>
      <c r="J196" s="6">
        <v>30</v>
      </c>
      <c r="K196" s="6">
        <v>36.5</v>
      </c>
      <c r="L196" s="6">
        <v>41.5</v>
      </c>
      <c r="M196" s="6">
        <v>43</v>
      </c>
      <c r="N196" s="1">
        <v>1.5</v>
      </c>
      <c r="O196" s="82">
        <v>91</v>
      </c>
      <c r="P196" s="20">
        <v>87</v>
      </c>
      <c r="Q196" s="1">
        <v>1.6483516483516484E-2</v>
      </c>
      <c r="S196" s="82" t="s">
        <v>23</v>
      </c>
      <c r="T196" s="19">
        <v>6707</v>
      </c>
      <c r="U196" s="20">
        <v>0</v>
      </c>
      <c r="V196" s="20">
        <v>1</v>
      </c>
      <c r="W196" s="78" t="s">
        <v>13</v>
      </c>
      <c r="X196" s="78">
        <v>3</v>
      </c>
      <c r="Y196" s="1">
        <v>-1.5357142857142858</v>
      </c>
      <c r="Z196" s="1">
        <v>11.941176470588236</v>
      </c>
      <c r="AA196" s="1">
        <v>-13.785714285714286</v>
      </c>
      <c r="AB196" s="1">
        <v>0.38235294117647056</v>
      </c>
      <c r="AC196" s="1">
        <v>0.45454545454545453</v>
      </c>
      <c r="AD196" s="1">
        <v>8.3333333333333329E-2</v>
      </c>
      <c r="AE196" s="1">
        <v>1.6483516483516484E-2</v>
      </c>
      <c r="AI196" s="82" t="s">
        <v>23</v>
      </c>
      <c r="AJ196" s="19">
        <v>6707</v>
      </c>
      <c r="AK196" s="20">
        <v>0</v>
      </c>
      <c r="AL196" s="20">
        <v>1</v>
      </c>
      <c r="AM196" s="78" t="s">
        <v>13</v>
      </c>
      <c r="AN196" s="78">
        <v>3</v>
      </c>
      <c r="AO196" s="6">
        <v>41.5</v>
      </c>
      <c r="AP196" s="6">
        <v>43</v>
      </c>
      <c r="AQ196" s="1">
        <v>1.5</v>
      </c>
      <c r="AR196" s="82">
        <v>91</v>
      </c>
      <c r="AS196" s="20">
        <v>87</v>
      </c>
      <c r="AT196" s="1">
        <v>1.6483516483516484E-2</v>
      </c>
    </row>
    <row r="197" spans="1:46" x14ac:dyDescent="0.25">
      <c r="A197" s="12" t="s">
        <v>23</v>
      </c>
      <c r="B197" s="19">
        <v>6708</v>
      </c>
      <c r="C197" s="20">
        <v>1</v>
      </c>
      <c r="D197" s="20">
        <v>0</v>
      </c>
      <c r="E197" s="8" t="s">
        <v>14</v>
      </c>
      <c r="F197" s="78">
        <v>3</v>
      </c>
      <c r="G197" s="6">
        <v>18.5</v>
      </c>
      <c r="H197" s="6">
        <v>21.5</v>
      </c>
      <c r="I197" s="6">
        <v>23.5</v>
      </c>
      <c r="J197" s="6">
        <v>18.5</v>
      </c>
      <c r="K197" s="6">
        <v>29</v>
      </c>
      <c r="L197" s="6">
        <v>29.5</v>
      </c>
      <c r="M197" s="6">
        <v>31</v>
      </c>
      <c r="N197" s="1">
        <v>12.5</v>
      </c>
      <c r="O197" s="82">
        <v>91</v>
      </c>
      <c r="P197" s="20">
        <v>84</v>
      </c>
      <c r="Q197" s="1">
        <v>0.13736263736263737</v>
      </c>
      <c r="S197" s="82" t="s">
        <v>23</v>
      </c>
      <c r="T197" s="19">
        <v>6708</v>
      </c>
      <c r="U197" s="20">
        <v>1</v>
      </c>
      <c r="V197" s="20">
        <v>0</v>
      </c>
      <c r="W197" s="78" t="s">
        <v>14</v>
      </c>
      <c r="X197" s="78">
        <v>3</v>
      </c>
      <c r="Y197" s="1">
        <v>0.21428571428571427</v>
      </c>
      <c r="Z197" s="1">
        <v>0.11764705882352941</v>
      </c>
      <c r="AA197" s="1">
        <v>-0.35714285714285715</v>
      </c>
      <c r="AB197" s="1">
        <v>0.61764705882352944</v>
      </c>
      <c r="AC197" s="1">
        <v>4.5454545454545456E-2</v>
      </c>
      <c r="AD197" s="1">
        <v>8.3333333333333329E-2</v>
      </c>
      <c r="AE197" s="1">
        <v>0.13736263736263737</v>
      </c>
      <c r="AI197" s="82" t="s">
        <v>23</v>
      </c>
      <c r="AJ197" s="19">
        <v>6708</v>
      </c>
      <c r="AK197" s="20">
        <v>1</v>
      </c>
      <c r="AL197" s="20">
        <v>0</v>
      </c>
      <c r="AM197" s="78" t="s">
        <v>14</v>
      </c>
      <c r="AN197" s="78">
        <v>3</v>
      </c>
      <c r="AO197" s="6">
        <v>18.5</v>
      </c>
      <c r="AP197" s="6">
        <v>31</v>
      </c>
      <c r="AQ197" s="1">
        <v>12.5</v>
      </c>
      <c r="AR197" s="82">
        <v>91</v>
      </c>
      <c r="AS197" s="20">
        <v>84</v>
      </c>
      <c r="AT197" s="1">
        <v>0.13736263736263737</v>
      </c>
    </row>
    <row r="198" spans="1:46" x14ac:dyDescent="0.25">
      <c r="A198" s="12" t="s">
        <v>23</v>
      </c>
      <c r="B198" s="19">
        <v>6709</v>
      </c>
      <c r="C198" s="20">
        <v>0</v>
      </c>
      <c r="D198" s="20">
        <v>0</v>
      </c>
      <c r="E198" s="8" t="s">
        <v>16</v>
      </c>
      <c r="F198" s="78">
        <v>3</v>
      </c>
      <c r="G198" s="6">
        <v>24</v>
      </c>
      <c r="H198" s="6">
        <v>25.5</v>
      </c>
      <c r="I198" s="6">
        <v>24</v>
      </c>
      <c r="J198" s="6">
        <v>22.5</v>
      </c>
      <c r="K198" s="6">
        <v>30</v>
      </c>
      <c r="L198" s="6">
        <v>30</v>
      </c>
      <c r="M198" s="6">
        <v>32.5</v>
      </c>
      <c r="N198" s="1">
        <v>8.5</v>
      </c>
      <c r="O198" s="82">
        <v>91</v>
      </c>
      <c r="P198" s="20">
        <v>84</v>
      </c>
      <c r="Q198" s="1">
        <v>9.3406593406593408E-2</v>
      </c>
      <c r="S198" s="82" t="s">
        <v>23</v>
      </c>
      <c r="T198" s="19">
        <v>6709</v>
      </c>
      <c r="U198" s="20">
        <v>0</v>
      </c>
      <c r="V198" s="20">
        <v>0</v>
      </c>
      <c r="W198" s="78" t="s">
        <v>16</v>
      </c>
      <c r="X198" s="78">
        <v>3</v>
      </c>
      <c r="Y198" s="1">
        <v>0.10714285714285714</v>
      </c>
      <c r="Z198" s="1">
        <v>-8.8235294117647065E-2</v>
      </c>
      <c r="AA198" s="1">
        <v>-0.10714285714285714</v>
      </c>
      <c r="AB198" s="1">
        <v>0.44117647058823528</v>
      </c>
      <c r="AC198" s="1">
        <v>0</v>
      </c>
      <c r="AD198" s="1">
        <v>0.1388888888888889</v>
      </c>
      <c r="AE198" s="1">
        <v>9.3406593406593408E-2</v>
      </c>
      <c r="AI198" s="82" t="s">
        <v>23</v>
      </c>
      <c r="AJ198" s="19">
        <v>6709</v>
      </c>
      <c r="AK198" s="20">
        <v>0</v>
      </c>
      <c r="AL198" s="20">
        <v>0</v>
      </c>
      <c r="AM198" s="78" t="s">
        <v>16</v>
      </c>
      <c r="AN198" s="78">
        <v>3</v>
      </c>
      <c r="AO198" s="6">
        <v>24</v>
      </c>
      <c r="AP198" s="6">
        <v>32.5</v>
      </c>
      <c r="AQ198" s="1">
        <v>8.5</v>
      </c>
      <c r="AR198" s="82">
        <v>91</v>
      </c>
      <c r="AS198" s="20">
        <v>84</v>
      </c>
      <c r="AT198" s="1">
        <v>9.3406593406593408E-2</v>
      </c>
    </row>
    <row r="199" spans="1:46" x14ac:dyDescent="0.25">
      <c r="A199" s="13" t="s">
        <v>23</v>
      </c>
      <c r="B199" s="19">
        <v>6710</v>
      </c>
      <c r="C199" s="20">
        <v>0</v>
      </c>
      <c r="D199" s="20">
        <v>0</v>
      </c>
      <c r="E199" s="8" t="s">
        <v>16</v>
      </c>
      <c r="F199" s="78">
        <v>3</v>
      </c>
      <c r="G199" s="6" t="s">
        <v>17</v>
      </c>
      <c r="H199" s="84" t="s">
        <v>17</v>
      </c>
      <c r="I199" s="84" t="s">
        <v>17</v>
      </c>
      <c r="J199" s="6" t="s">
        <v>17</v>
      </c>
      <c r="K199" s="6" t="s">
        <v>17</v>
      </c>
      <c r="L199" s="6" t="s">
        <v>17</v>
      </c>
      <c r="M199" s="6" t="s">
        <v>17</v>
      </c>
      <c r="N199" s="1" t="s">
        <v>17</v>
      </c>
      <c r="O199" s="82">
        <v>91</v>
      </c>
      <c r="P199" s="20">
        <v>83</v>
      </c>
      <c r="Q199" s="1" t="s">
        <v>17</v>
      </c>
      <c r="S199" s="82" t="s">
        <v>23</v>
      </c>
      <c r="T199" s="19">
        <v>6710</v>
      </c>
      <c r="U199" s="20">
        <v>0</v>
      </c>
      <c r="V199" s="20">
        <v>0</v>
      </c>
      <c r="W199" s="78" t="s">
        <v>16</v>
      </c>
      <c r="X199" s="78">
        <v>3</v>
      </c>
      <c r="Y199" s="1" t="s">
        <v>17</v>
      </c>
      <c r="Z199" s="1" t="s">
        <v>17</v>
      </c>
      <c r="AA199" s="1" t="s">
        <v>17</v>
      </c>
      <c r="AB199" s="1" t="s">
        <v>17</v>
      </c>
      <c r="AC199" s="1" t="s">
        <v>17</v>
      </c>
      <c r="AD199" s="1" t="s">
        <v>17</v>
      </c>
      <c r="AE199" s="1" t="s">
        <v>17</v>
      </c>
      <c r="AI199" s="82" t="s">
        <v>23</v>
      </c>
      <c r="AJ199" s="19">
        <v>6710</v>
      </c>
      <c r="AK199" s="20">
        <v>0</v>
      </c>
      <c r="AL199" s="20">
        <v>0</v>
      </c>
      <c r="AM199" s="78" t="s">
        <v>16</v>
      </c>
      <c r="AN199" s="78">
        <v>3</v>
      </c>
      <c r="AO199" s="6" t="s">
        <v>17</v>
      </c>
      <c r="AP199" s="6" t="s">
        <v>17</v>
      </c>
      <c r="AQ199" s="1" t="s">
        <v>17</v>
      </c>
      <c r="AR199" s="82">
        <v>91</v>
      </c>
      <c r="AS199" s="20">
        <v>83</v>
      </c>
      <c r="AT199" s="1" t="s">
        <v>17</v>
      </c>
    </row>
    <row r="200" spans="1:46" x14ac:dyDescent="0.25">
      <c r="A200" s="13" t="s">
        <v>23</v>
      </c>
      <c r="B200" s="19">
        <v>6711</v>
      </c>
      <c r="C200" s="20">
        <v>0</v>
      </c>
      <c r="D200" s="20">
        <v>0</v>
      </c>
      <c r="E200" s="8" t="s">
        <v>16</v>
      </c>
      <c r="F200" s="78">
        <v>3</v>
      </c>
      <c r="G200" s="6" t="s">
        <v>17</v>
      </c>
      <c r="H200" s="6">
        <v>14</v>
      </c>
      <c r="I200" s="84" t="s">
        <v>17</v>
      </c>
      <c r="J200" s="84" t="s">
        <v>17</v>
      </c>
      <c r="K200" s="6" t="s">
        <v>17</v>
      </c>
      <c r="L200" s="6" t="s">
        <v>17</v>
      </c>
      <c r="M200" s="6" t="s">
        <v>17</v>
      </c>
      <c r="N200" s="1" t="s">
        <v>17</v>
      </c>
      <c r="O200" s="82">
        <v>91</v>
      </c>
      <c r="P200" s="20">
        <v>83</v>
      </c>
      <c r="Q200" s="1" t="s">
        <v>17</v>
      </c>
      <c r="S200" s="82" t="s">
        <v>23</v>
      </c>
      <c r="T200" s="19">
        <v>6711</v>
      </c>
      <c r="U200" s="20">
        <v>0</v>
      </c>
      <c r="V200" s="20">
        <v>0</v>
      </c>
      <c r="W200" s="78" t="s">
        <v>16</v>
      </c>
      <c r="X200" s="78">
        <v>3</v>
      </c>
      <c r="Y200" s="1" t="s">
        <v>17</v>
      </c>
      <c r="Z200" s="1" t="s">
        <v>17</v>
      </c>
      <c r="AA200" s="1" t="s">
        <v>17</v>
      </c>
      <c r="AB200" s="1" t="s">
        <v>17</v>
      </c>
      <c r="AC200" s="1" t="s">
        <v>17</v>
      </c>
      <c r="AD200" s="1" t="s">
        <v>17</v>
      </c>
      <c r="AE200" s="1" t="s">
        <v>17</v>
      </c>
      <c r="AI200" s="82" t="s">
        <v>23</v>
      </c>
      <c r="AJ200" s="19">
        <v>6711</v>
      </c>
      <c r="AK200" s="20">
        <v>0</v>
      </c>
      <c r="AL200" s="20">
        <v>0</v>
      </c>
      <c r="AM200" s="78" t="s">
        <v>16</v>
      </c>
      <c r="AN200" s="78">
        <v>3</v>
      </c>
      <c r="AO200" s="6" t="s">
        <v>17</v>
      </c>
      <c r="AP200" s="6" t="s">
        <v>17</v>
      </c>
      <c r="AQ200" s="1" t="s">
        <v>17</v>
      </c>
      <c r="AR200" s="82">
        <v>91</v>
      </c>
      <c r="AS200" s="20">
        <v>83</v>
      </c>
      <c r="AT200" s="1" t="s">
        <v>17</v>
      </c>
    </row>
    <row r="201" spans="1:46" x14ac:dyDescent="0.25">
      <c r="A201" s="13" t="s">
        <v>23</v>
      </c>
      <c r="B201" s="19">
        <v>6712</v>
      </c>
      <c r="C201" s="20">
        <v>0</v>
      </c>
      <c r="D201" s="20">
        <v>0</v>
      </c>
      <c r="E201" s="8" t="s">
        <v>16</v>
      </c>
      <c r="F201" s="78">
        <v>3</v>
      </c>
      <c r="G201" s="6">
        <v>17.5</v>
      </c>
      <c r="H201" s="6">
        <v>20</v>
      </c>
      <c r="I201" s="84" t="s">
        <v>17</v>
      </c>
      <c r="J201" s="6">
        <v>27</v>
      </c>
      <c r="K201" s="6">
        <v>33</v>
      </c>
      <c r="L201" s="6">
        <v>33.5</v>
      </c>
      <c r="M201" s="6">
        <v>35.5</v>
      </c>
      <c r="N201" s="1">
        <v>18</v>
      </c>
      <c r="O201" s="82">
        <v>91</v>
      </c>
      <c r="P201" s="20">
        <v>82</v>
      </c>
      <c r="Q201" s="1">
        <v>0.19780219780219779</v>
      </c>
      <c r="S201" s="82" t="s">
        <v>23</v>
      </c>
      <c r="T201" s="19">
        <v>6712</v>
      </c>
      <c r="U201" s="20">
        <v>0</v>
      </c>
      <c r="V201" s="20">
        <v>0</v>
      </c>
      <c r="W201" s="78" t="s">
        <v>16</v>
      </c>
      <c r="X201" s="78">
        <v>3</v>
      </c>
      <c r="Y201" s="1">
        <v>0.17857142857142858</v>
      </c>
      <c r="Z201" s="1" t="s">
        <v>17</v>
      </c>
      <c r="AA201" s="1" t="s">
        <v>17</v>
      </c>
      <c r="AB201" s="1">
        <v>0.35294117647058826</v>
      </c>
      <c r="AC201" s="1">
        <v>4.5454545454545456E-2</v>
      </c>
      <c r="AD201" s="1">
        <v>0.1111111111111111</v>
      </c>
      <c r="AE201" s="1">
        <v>0.19780219780219779</v>
      </c>
      <c r="AI201" s="82" t="s">
        <v>23</v>
      </c>
      <c r="AJ201" s="19">
        <v>6712</v>
      </c>
      <c r="AK201" s="20">
        <v>0</v>
      </c>
      <c r="AL201" s="20">
        <v>0</v>
      </c>
      <c r="AM201" s="78" t="s">
        <v>16</v>
      </c>
      <c r="AN201" s="78">
        <v>3</v>
      </c>
      <c r="AO201" s="6">
        <v>17.5</v>
      </c>
      <c r="AP201" s="6">
        <v>35.5</v>
      </c>
      <c r="AQ201" s="1">
        <v>18</v>
      </c>
      <c r="AR201" s="82">
        <v>91</v>
      </c>
      <c r="AS201" s="20">
        <v>82</v>
      </c>
      <c r="AT201" s="1">
        <v>0.19780219780219779</v>
      </c>
    </row>
    <row r="202" spans="1:46" x14ac:dyDescent="0.25">
      <c r="A202" s="13" t="s">
        <v>23</v>
      </c>
      <c r="B202" s="19">
        <v>6715</v>
      </c>
      <c r="C202" s="20">
        <v>1</v>
      </c>
      <c r="D202" s="20">
        <v>0</v>
      </c>
      <c r="E202" s="8" t="s">
        <v>14</v>
      </c>
      <c r="F202" s="78">
        <v>3</v>
      </c>
      <c r="G202" s="6">
        <v>9</v>
      </c>
      <c r="H202" s="6">
        <v>11.5</v>
      </c>
      <c r="I202" s="6">
        <v>13</v>
      </c>
      <c r="J202" s="6">
        <v>10.5</v>
      </c>
      <c r="K202" s="6">
        <v>13</v>
      </c>
      <c r="L202" s="6">
        <v>12.5</v>
      </c>
      <c r="M202" s="6" t="s">
        <v>17</v>
      </c>
      <c r="N202" s="1" t="s">
        <v>17</v>
      </c>
      <c r="O202" s="82">
        <v>91</v>
      </c>
      <c r="P202" s="20">
        <v>81</v>
      </c>
      <c r="Q202" s="1" t="s">
        <v>17</v>
      </c>
      <c r="S202" s="82" t="s">
        <v>23</v>
      </c>
      <c r="T202" s="19">
        <v>6715</v>
      </c>
      <c r="U202" s="20">
        <v>1</v>
      </c>
      <c r="V202" s="20">
        <v>0</v>
      </c>
      <c r="W202" s="78" t="s">
        <v>14</v>
      </c>
      <c r="X202" s="78">
        <v>3</v>
      </c>
      <c r="Y202" s="1">
        <v>0.17857142857142858</v>
      </c>
      <c r="Z202" s="1">
        <v>8.8235294117647065E-2</v>
      </c>
      <c r="AA202" s="1">
        <v>-0.17857142857142858</v>
      </c>
      <c r="AB202" s="1">
        <v>0.14705882352941177</v>
      </c>
      <c r="AC202" s="1">
        <v>-4.5454545454545456E-2</v>
      </c>
      <c r="AD202" s="1" t="s">
        <v>17</v>
      </c>
      <c r="AE202" s="1" t="s">
        <v>17</v>
      </c>
      <c r="AI202" s="82" t="s">
        <v>23</v>
      </c>
      <c r="AJ202" s="19">
        <v>6715</v>
      </c>
      <c r="AK202" s="20">
        <v>1</v>
      </c>
      <c r="AL202" s="20">
        <v>0</v>
      </c>
      <c r="AM202" s="78" t="s">
        <v>14</v>
      </c>
      <c r="AN202" s="78">
        <v>3</v>
      </c>
      <c r="AO202" s="6">
        <v>9</v>
      </c>
      <c r="AP202" s="6" t="s">
        <v>17</v>
      </c>
      <c r="AQ202" s="1" t="s">
        <v>17</v>
      </c>
      <c r="AR202" s="82">
        <v>91</v>
      </c>
      <c r="AS202" s="20">
        <v>81</v>
      </c>
      <c r="AT202" s="1" t="s">
        <v>17</v>
      </c>
    </row>
    <row r="203" spans="1:46" x14ac:dyDescent="0.25">
      <c r="A203" s="13" t="s">
        <v>23</v>
      </c>
      <c r="B203" s="19">
        <v>6716</v>
      </c>
      <c r="C203" s="20">
        <v>1</v>
      </c>
      <c r="D203" s="20">
        <v>0</v>
      </c>
      <c r="E203" s="8" t="s">
        <v>14</v>
      </c>
      <c r="F203" s="78">
        <v>3</v>
      </c>
      <c r="G203" s="6">
        <v>12.5</v>
      </c>
      <c r="H203" s="6">
        <v>14.5</v>
      </c>
      <c r="I203" s="6">
        <v>13</v>
      </c>
      <c r="J203" s="6">
        <v>15</v>
      </c>
      <c r="K203" s="6">
        <v>17</v>
      </c>
      <c r="L203" s="6">
        <v>19</v>
      </c>
      <c r="M203" s="6">
        <v>21.5</v>
      </c>
      <c r="N203" s="1">
        <v>9</v>
      </c>
      <c r="O203" s="82">
        <v>91</v>
      </c>
      <c r="P203" s="20">
        <v>81</v>
      </c>
      <c r="Q203" s="1">
        <v>9.8901098901098897E-2</v>
      </c>
      <c r="S203" s="82" t="s">
        <v>23</v>
      </c>
      <c r="T203" s="19">
        <v>6716</v>
      </c>
      <c r="U203" s="20">
        <v>1</v>
      </c>
      <c r="V203" s="20">
        <v>0</v>
      </c>
      <c r="W203" s="78" t="s">
        <v>14</v>
      </c>
      <c r="X203" s="78">
        <v>3</v>
      </c>
      <c r="Y203" s="1">
        <v>0.14285714285714285</v>
      </c>
      <c r="Z203" s="1">
        <v>-8.8235294117647065E-2</v>
      </c>
      <c r="AA203" s="1">
        <v>0.14285714285714285</v>
      </c>
      <c r="AB203" s="1">
        <v>0.11764705882352941</v>
      </c>
      <c r="AC203" s="1">
        <v>0.18181818181818182</v>
      </c>
      <c r="AD203" s="1">
        <v>0.1388888888888889</v>
      </c>
      <c r="AE203" s="1">
        <v>9.8901098901098897E-2</v>
      </c>
      <c r="AI203" s="82" t="s">
        <v>23</v>
      </c>
      <c r="AJ203" s="19">
        <v>6716</v>
      </c>
      <c r="AK203" s="20">
        <v>1</v>
      </c>
      <c r="AL203" s="20">
        <v>0</v>
      </c>
      <c r="AM203" s="78" t="s">
        <v>14</v>
      </c>
      <c r="AN203" s="78">
        <v>3</v>
      </c>
      <c r="AO203" s="6">
        <v>12.5</v>
      </c>
      <c r="AP203" s="6">
        <v>21.5</v>
      </c>
      <c r="AQ203" s="1">
        <v>9</v>
      </c>
      <c r="AR203" s="82">
        <v>91</v>
      </c>
      <c r="AS203" s="20">
        <v>81</v>
      </c>
      <c r="AT203" s="1">
        <v>9.8901098901098897E-2</v>
      </c>
    </row>
    <row r="204" spans="1:46" x14ac:dyDescent="0.25">
      <c r="A204" s="13" t="s">
        <v>23</v>
      </c>
      <c r="B204" s="19">
        <v>6717</v>
      </c>
      <c r="C204" s="20">
        <v>0</v>
      </c>
      <c r="D204" s="20">
        <v>1</v>
      </c>
      <c r="E204" s="8" t="s">
        <v>13</v>
      </c>
      <c r="F204" s="78">
        <v>3</v>
      </c>
      <c r="G204" s="6" t="s">
        <v>17</v>
      </c>
      <c r="H204" s="84" t="s">
        <v>17</v>
      </c>
      <c r="I204" s="84" t="s">
        <v>17</v>
      </c>
      <c r="J204" s="6" t="s">
        <v>17</v>
      </c>
      <c r="K204" s="6" t="s">
        <v>17</v>
      </c>
      <c r="L204" s="6" t="s">
        <v>17</v>
      </c>
      <c r="M204" s="6" t="s">
        <v>17</v>
      </c>
      <c r="N204" s="1" t="s">
        <v>17</v>
      </c>
      <c r="O204" s="82">
        <v>91</v>
      </c>
      <c r="P204" s="20">
        <v>80</v>
      </c>
      <c r="Q204" s="1" t="s">
        <v>17</v>
      </c>
      <c r="S204" s="82" t="s">
        <v>23</v>
      </c>
      <c r="T204" s="19">
        <v>6717</v>
      </c>
      <c r="U204" s="20">
        <v>0</v>
      </c>
      <c r="V204" s="20">
        <v>1</v>
      </c>
      <c r="W204" s="78" t="s">
        <v>13</v>
      </c>
      <c r="X204" s="78">
        <v>3</v>
      </c>
      <c r="Y204" s="1" t="s">
        <v>17</v>
      </c>
      <c r="Z204" s="1" t="s">
        <v>17</v>
      </c>
      <c r="AA204" s="1" t="s">
        <v>17</v>
      </c>
      <c r="AB204" s="1" t="s">
        <v>17</v>
      </c>
      <c r="AC204" s="1" t="s">
        <v>17</v>
      </c>
      <c r="AD204" s="1" t="s">
        <v>17</v>
      </c>
      <c r="AE204" s="1" t="s">
        <v>17</v>
      </c>
      <c r="AI204" s="82" t="s">
        <v>23</v>
      </c>
      <c r="AJ204" s="19">
        <v>6717</v>
      </c>
      <c r="AK204" s="20">
        <v>0</v>
      </c>
      <c r="AL204" s="20">
        <v>1</v>
      </c>
      <c r="AM204" s="78" t="s">
        <v>13</v>
      </c>
      <c r="AN204" s="78">
        <v>3</v>
      </c>
      <c r="AO204" s="6" t="s">
        <v>17</v>
      </c>
      <c r="AP204" s="6" t="s">
        <v>17</v>
      </c>
      <c r="AQ204" s="1" t="s">
        <v>17</v>
      </c>
      <c r="AR204" s="82">
        <v>91</v>
      </c>
      <c r="AS204" s="20">
        <v>80</v>
      </c>
      <c r="AT204" s="1" t="s">
        <v>17</v>
      </c>
    </row>
    <row r="205" spans="1:46" x14ac:dyDescent="0.25">
      <c r="A205" s="13" t="s">
        <v>23</v>
      </c>
      <c r="B205" s="19">
        <v>6718</v>
      </c>
      <c r="C205" s="20">
        <v>1</v>
      </c>
      <c r="D205" s="20">
        <v>0</v>
      </c>
      <c r="E205" s="8" t="s">
        <v>14</v>
      </c>
      <c r="F205" s="78">
        <v>3</v>
      </c>
      <c r="G205" s="6">
        <v>22</v>
      </c>
      <c r="H205" s="84" t="s">
        <v>17</v>
      </c>
      <c r="I205" s="84" t="s">
        <v>17</v>
      </c>
      <c r="J205" s="6" t="s">
        <v>17</v>
      </c>
      <c r="K205" s="6" t="s">
        <v>17</v>
      </c>
      <c r="L205" s="6" t="s">
        <v>17</v>
      </c>
      <c r="M205" s="6" t="s">
        <v>17</v>
      </c>
      <c r="N205" s="1" t="s">
        <v>17</v>
      </c>
      <c r="O205" s="82">
        <v>91</v>
      </c>
      <c r="P205" s="20">
        <v>76</v>
      </c>
      <c r="Q205" s="1" t="s">
        <v>17</v>
      </c>
      <c r="S205" s="82" t="s">
        <v>23</v>
      </c>
      <c r="T205" s="19">
        <v>6718</v>
      </c>
      <c r="U205" s="20">
        <v>1</v>
      </c>
      <c r="V205" s="20">
        <v>0</v>
      </c>
      <c r="W205" s="78" t="s">
        <v>14</v>
      </c>
      <c r="X205" s="78">
        <v>3</v>
      </c>
      <c r="Y205" s="1" t="s">
        <v>17</v>
      </c>
      <c r="Z205" s="1" t="s">
        <v>17</v>
      </c>
      <c r="AA205" s="1" t="s">
        <v>17</v>
      </c>
      <c r="AB205" s="1" t="s">
        <v>17</v>
      </c>
      <c r="AC205" s="1" t="s">
        <v>17</v>
      </c>
      <c r="AD205" s="1" t="s">
        <v>17</v>
      </c>
      <c r="AE205" s="1" t="s">
        <v>17</v>
      </c>
      <c r="AI205" s="82" t="s">
        <v>23</v>
      </c>
      <c r="AJ205" s="19">
        <v>6718</v>
      </c>
      <c r="AK205" s="20">
        <v>1</v>
      </c>
      <c r="AL205" s="20">
        <v>0</v>
      </c>
      <c r="AM205" s="78" t="s">
        <v>14</v>
      </c>
      <c r="AN205" s="78">
        <v>3</v>
      </c>
      <c r="AO205" s="6">
        <v>22</v>
      </c>
      <c r="AP205" s="6" t="s">
        <v>17</v>
      </c>
      <c r="AQ205" s="1" t="s">
        <v>17</v>
      </c>
      <c r="AR205" s="82">
        <v>91</v>
      </c>
      <c r="AS205" s="20">
        <v>76</v>
      </c>
      <c r="AT205" s="1" t="s">
        <v>17</v>
      </c>
    </row>
    <row r="206" spans="1:46" x14ac:dyDescent="0.25">
      <c r="A206" s="13" t="s">
        <v>23</v>
      </c>
      <c r="B206" s="19">
        <v>6719</v>
      </c>
      <c r="C206" s="20">
        <v>0</v>
      </c>
      <c r="D206" s="20">
        <v>0</v>
      </c>
      <c r="E206" s="8" t="s">
        <v>16</v>
      </c>
      <c r="F206" s="78">
        <v>3</v>
      </c>
      <c r="G206" s="6">
        <v>33</v>
      </c>
      <c r="H206" s="6">
        <v>29</v>
      </c>
      <c r="I206" s="6">
        <v>25</v>
      </c>
      <c r="J206" s="6">
        <v>27</v>
      </c>
      <c r="K206" s="6">
        <v>31.5</v>
      </c>
      <c r="L206" s="6">
        <v>33</v>
      </c>
      <c r="M206" s="6">
        <v>35.5</v>
      </c>
      <c r="N206" s="1">
        <v>2.5</v>
      </c>
      <c r="O206" s="82">
        <v>91</v>
      </c>
      <c r="P206" s="20">
        <v>72</v>
      </c>
      <c r="Q206" s="1">
        <v>2.7472527472527472E-2</v>
      </c>
      <c r="S206" s="82" t="s">
        <v>23</v>
      </c>
      <c r="T206" s="19">
        <v>6719</v>
      </c>
      <c r="U206" s="20">
        <v>0</v>
      </c>
      <c r="V206" s="20">
        <v>0</v>
      </c>
      <c r="W206" s="78" t="s">
        <v>16</v>
      </c>
      <c r="X206" s="78">
        <v>3</v>
      </c>
      <c r="Y206" s="1">
        <v>-0.2857142857142857</v>
      </c>
      <c r="Z206" s="1">
        <v>-0.23529411764705882</v>
      </c>
      <c r="AA206" s="1">
        <v>0.14285714285714285</v>
      </c>
      <c r="AB206" s="1">
        <v>0.26470588235294118</v>
      </c>
      <c r="AC206" s="1">
        <v>0.13636363636363635</v>
      </c>
      <c r="AD206" s="1">
        <v>0.1388888888888889</v>
      </c>
      <c r="AE206" s="1">
        <v>2.7472527472527472E-2</v>
      </c>
      <c r="AI206" s="82" t="s">
        <v>23</v>
      </c>
      <c r="AJ206" s="19">
        <v>6719</v>
      </c>
      <c r="AK206" s="20">
        <v>0</v>
      </c>
      <c r="AL206" s="20">
        <v>0</v>
      </c>
      <c r="AM206" s="78" t="s">
        <v>16</v>
      </c>
      <c r="AN206" s="78">
        <v>3</v>
      </c>
      <c r="AO206" s="6">
        <v>33</v>
      </c>
      <c r="AP206" s="6">
        <v>35.5</v>
      </c>
      <c r="AQ206" s="1">
        <v>2.5</v>
      </c>
      <c r="AR206" s="82">
        <v>91</v>
      </c>
      <c r="AS206" s="20">
        <v>72</v>
      </c>
      <c r="AT206" s="1">
        <v>2.7472527472527472E-2</v>
      </c>
    </row>
    <row r="207" spans="1:46" x14ac:dyDescent="0.25">
      <c r="A207" s="13" t="s">
        <v>23</v>
      </c>
      <c r="B207" s="19">
        <v>6720</v>
      </c>
      <c r="C207" s="20">
        <v>1</v>
      </c>
      <c r="D207" s="20">
        <v>1</v>
      </c>
      <c r="E207" s="8" t="s">
        <v>15</v>
      </c>
      <c r="F207" s="78">
        <v>3</v>
      </c>
      <c r="G207" s="6">
        <v>21.5</v>
      </c>
      <c r="H207" s="6">
        <v>21</v>
      </c>
      <c r="I207" s="6">
        <v>22</v>
      </c>
      <c r="J207" s="6">
        <v>25.5</v>
      </c>
      <c r="K207" s="6">
        <v>30</v>
      </c>
      <c r="L207" s="6">
        <v>30.5</v>
      </c>
      <c r="M207" s="6">
        <v>29.5</v>
      </c>
      <c r="N207" s="1">
        <v>8</v>
      </c>
      <c r="O207" s="82">
        <v>91</v>
      </c>
      <c r="P207" s="20">
        <v>69</v>
      </c>
      <c r="Q207" s="1">
        <v>8.7912087912087919E-2</v>
      </c>
      <c r="S207" s="82" t="s">
        <v>23</v>
      </c>
      <c r="T207" s="19">
        <v>6720</v>
      </c>
      <c r="U207" s="20">
        <v>1</v>
      </c>
      <c r="V207" s="20">
        <v>1</v>
      </c>
      <c r="W207" s="78" t="s">
        <v>15</v>
      </c>
      <c r="X207" s="78">
        <v>3</v>
      </c>
      <c r="Y207" s="1">
        <v>-3.5714285714285712E-2</v>
      </c>
      <c r="Z207" s="1">
        <v>5.8823529411764705E-2</v>
      </c>
      <c r="AA207" s="1">
        <v>0.25</v>
      </c>
      <c r="AB207" s="1">
        <v>0.26470588235294118</v>
      </c>
      <c r="AC207" s="1">
        <v>4.5454545454545456E-2</v>
      </c>
      <c r="AD207" s="1">
        <v>-5.5555555555555552E-2</v>
      </c>
      <c r="AE207" s="1">
        <v>8.7912087912087919E-2</v>
      </c>
      <c r="AI207" s="82" t="s">
        <v>23</v>
      </c>
      <c r="AJ207" s="19">
        <v>6720</v>
      </c>
      <c r="AK207" s="20">
        <v>1</v>
      </c>
      <c r="AL207" s="20">
        <v>1</v>
      </c>
      <c r="AM207" s="78" t="s">
        <v>15</v>
      </c>
      <c r="AN207" s="78">
        <v>3</v>
      </c>
      <c r="AO207" s="6">
        <v>21.5</v>
      </c>
      <c r="AP207" s="6">
        <v>29.5</v>
      </c>
      <c r="AQ207" s="1">
        <v>8</v>
      </c>
      <c r="AR207" s="82">
        <v>91</v>
      </c>
      <c r="AS207" s="20">
        <v>69</v>
      </c>
      <c r="AT207" s="1">
        <v>8.7912087912087919E-2</v>
      </c>
    </row>
    <row r="208" spans="1:46" x14ac:dyDescent="0.25">
      <c r="A208" s="13" t="s">
        <v>23</v>
      </c>
      <c r="B208" s="19">
        <v>6721</v>
      </c>
      <c r="C208" s="20">
        <v>1</v>
      </c>
      <c r="D208" s="20">
        <v>1</v>
      </c>
      <c r="E208" s="8" t="s">
        <v>15</v>
      </c>
      <c r="F208" s="78">
        <v>3</v>
      </c>
      <c r="G208" s="6">
        <v>20.5</v>
      </c>
      <c r="H208" s="6">
        <v>18</v>
      </c>
      <c r="I208" s="84" t="s">
        <v>17</v>
      </c>
      <c r="J208" s="6" t="s">
        <v>17</v>
      </c>
      <c r="K208" s="6" t="s">
        <v>17</v>
      </c>
      <c r="L208" s="6" t="s">
        <v>17</v>
      </c>
      <c r="M208" s="6" t="s">
        <v>17</v>
      </c>
      <c r="N208" s="1" t="s">
        <v>17</v>
      </c>
      <c r="O208" s="82">
        <v>91</v>
      </c>
      <c r="P208" s="20">
        <v>69</v>
      </c>
      <c r="Q208" s="1" t="s">
        <v>17</v>
      </c>
      <c r="S208" s="82" t="s">
        <v>23</v>
      </c>
      <c r="T208" s="19">
        <v>6721</v>
      </c>
      <c r="U208" s="20">
        <v>1</v>
      </c>
      <c r="V208" s="20">
        <v>1</v>
      </c>
      <c r="W208" s="78" t="s">
        <v>15</v>
      </c>
      <c r="X208" s="78">
        <v>3</v>
      </c>
      <c r="Y208" s="1">
        <v>-0.17857142857142858</v>
      </c>
      <c r="Z208" s="1" t="s">
        <v>17</v>
      </c>
      <c r="AA208" s="1" t="s">
        <v>17</v>
      </c>
      <c r="AB208" s="1" t="s">
        <v>17</v>
      </c>
      <c r="AC208" s="1" t="s">
        <v>17</v>
      </c>
      <c r="AD208" s="1" t="s">
        <v>17</v>
      </c>
      <c r="AE208" s="1" t="s">
        <v>17</v>
      </c>
      <c r="AI208" s="82" t="s">
        <v>23</v>
      </c>
      <c r="AJ208" s="19">
        <v>6721</v>
      </c>
      <c r="AK208" s="20">
        <v>1</v>
      </c>
      <c r="AL208" s="20">
        <v>1</v>
      </c>
      <c r="AM208" s="78" t="s">
        <v>15</v>
      </c>
      <c r="AN208" s="78">
        <v>3</v>
      </c>
      <c r="AO208" s="6">
        <v>20.5</v>
      </c>
      <c r="AP208" s="6" t="s">
        <v>17</v>
      </c>
      <c r="AQ208" s="1" t="s">
        <v>17</v>
      </c>
      <c r="AR208" s="82">
        <v>91</v>
      </c>
      <c r="AS208" s="20">
        <v>69</v>
      </c>
      <c r="AT208" s="1" t="s">
        <v>17</v>
      </c>
    </row>
    <row r="209" spans="1:46" x14ac:dyDescent="0.25">
      <c r="A209" s="14" t="s">
        <v>23</v>
      </c>
      <c r="B209" s="15">
        <v>6722</v>
      </c>
      <c r="C209" s="20">
        <v>0</v>
      </c>
      <c r="D209" s="20">
        <v>1</v>
      </c>
      <c r="E209" s="8" t="s">
        <v>13</v>
      </c>
      <c r="F209" s="78">
        <v>3</v>
      </c>
      <c r="G209" s="6">
        <v>22</v>
      </c>
      <c r="H209" s="6">
        <v>22</v>
      </c>
      <c r="I209" s="6">
        <v>18</v>
      </c>
      <c r="J209" s="6">
        <v>18.5</v>
      </c>
      <c r="K209" s="6">
        <v>21</v>
      </c>
      <c r="L209" s="6">
        <v>22</v>
      </c>
      <c r="M209" s="6" t="s">
        <v>17</v>
      </c>
      <c r="N209" s="1" t="s">
        <v>17</v>
      </c>
      <c r="O209" s="82">
        <v>91</v>
      </c>
      <c r="P209" s="20">
        <v>72</v>
      </c>
      <c r="Q209" s="1" t="s">
        <v>17</v>
      </c>
      <c r="S209" s="82" t="s">
        <v>23</v>
      </c>
      <c r="T209" s="19">
        <v>6722</v>
      </c>
      <c r="U209" s="20">
        <v>0</v>
      </c>
      <c r="V209" s="20">
        <v>1</v>
      </c>
      <c r="W209" s="78" t="s">
        <v>13</v>
      </c>
      <c r="X209" s="78">
        <v>3</v>
      </c>
      <c r="Y209" s="1">
        <v>0</v>
      </c>
      <c r="Z209" s="1">
        <v>-0.23529411764705882</v>
      </c>
      <c r="AA209" s="1">
        <v>3.5714285714285712E-2</v>
      </c>
      <c r="AB209" s="1">
        <v>0.14705882352941177</v>
      </c>
      <c r="AC209" s="1">
        <v>9.0909090909090912E-2</v>
      </c>
      <c r="AD209" s="1" t="s">
        <v>17</v>
      </c>
      <c r="AE209" s="1" t="s">
        <v>17</v>
      </c>
      <c r="AI209" s="82" t="s">
        <v>23</v>
      </c>
      <c r="AJ209" s="19">
        <v>6722</v>
      </c>
      <c r="AK209" s="20">
        <v>0</v>
      </c>
      <c r="AL209" s="20">
        <v>1</v>
      </c>
      <c r="AM209" s="78" t="s">
        <v>13</v>
      </c>
      <c r="AN209" s="78">
        <v>3</v>
      </c>
      <c r="AO209" s="6">
        <v>22</v>
      </c>
      <c r="AP209" s="6" t="s">
        <v>17</v>
      </c>
      <c r="AQ209" s="1" t="s">
        <v>17</v>
      </c>
      <c r="AR209" s="82">
        <v>91</v>
      </c>
      <c r="AS209" s="20">
        <v>72</v>
      </c>
      <c r="AT209" s="1" t="s">
        <v>17</v>
      </c>
    </row>
    <row r="210" spans="1:46" x14ac:dyDescent="0.25">
      <c r="A210" s="14" t="s">
        <v>23</v>
      </c>
      <c r="B210" s="15">
        <v>6724</v>
      </c>
      <c r="C210" s="20">
        <v>1</v>
      </c>
      <c r="D210" s="20">
        <v>1</v>
      </c>
      <c r="E210" s="8" t="s">
        <v>15</v>
      </c>
      <c r="F210" s="78">
        <v>3</v>
      </c>
      <c r="G210" s="6">
        <v>22</v>
      </c>
      <c r="H210" s="6">
        <v>22</v>
      </c>
      <c r="I210" s="6">
        <v>20</v>
      </c>
      <c r="J210" s="6">
        <v>24.5</v>
      </c>
      <c r="K210" s="6">
        <v>29</v>
      </c>
      <c r="L210" s="6">
        <v>29</v>
      </c>
      <c r="M210" s="6">
        <v>30.5</v>
      </c>
      <c r="N210" s="1">
        <v>8.5</v>
      </c>
      <c r="O210" s="82">
        <v>91</v>
      </c>
      <c r="P210" s="20">
        <v>67</v>
      </c>
      <c r="Q210" s="1">
        <v>9.3406593406593408E-2</v>
      </c>
      <c r="S210" s="82" t="s">
        <v>23</v>
      </c>
      <c r="T210" s="19">
        <v>6724</v>
      </c>
      <c r="U210" s="20">
        <v>1</v>
      </c>
      <c r="V210" s="20">
        <v>1</v>
      </c>
      <c r="W210" s="78" t="s">
        <v>15</v>
      </c>
      <c r="X210" s="78">
        <v>3</v>
      </c>
      <c r="Y210" s="1">
        <v>0</v>
      </c>
      <c r="Z210" s="1">
        <v>-0.11764705882352941</v>
      </c>
      <c r="AA210" s="1">
        <v>0.32142857142857145</v>
      </c>
      <c r="AB210" s="1">
        <v>0.26470588235294118</v>
      </c>
      <c r="AC210" s="1">
        <v>0</v>
      </c>
      <c r="AD210" s="1">
        <v>8.3333333333333329E-2</v>
      </c>
      <c r="AE210" s="1">
        <v>9.3406593406593408E-2</v>
      </c>
      <c r="AI210" s="82" t="s">
        <v>23</v>
      </c>
      <c r="AJ210" s="19">
        <v>6724</v>
      </c>
      <c r="AK210" s="20">
        <v>1</v>
      </c>
      <c r="AL210" s="20">
        <v>1</v>
      </c>
      <c r="AM210" s="78" t="s">
        <v>15</v>
      </c>
      <c r="AN210" s="78">
        <v>3</v>
      </c>
      <c r="AO210" s="6">
        <v>22</v>
      </c>
      <c r="AP210" s="6">
        <v>30.5</v>
      </c>
      <c r="AQ210" s="1">
        <v>8.5</v>
      </c>
      <c r="AR210" s="82">
        <v>91</v>
      </c>
      <c r="AS210" s="20">
        <v>67</v>
      </c>
      <c r="AT210" s="1">
        <v>9.3406593406593408E-2</v>
      </c>
    </row>
    <row r="211" spans="1:46" x14ac:dyDescent="0.25">
      <c r="A211" s="14" t="s">
        <v>23</v>
      </c>
      <c r="B211" s="15">
        <v>6725</v>
      </c>
      <c r="C211" s="20">
        <v>1</v>
      </c>
      <c r="D211" s="20">
        <v>0</v>
      </c>
      <c r="E211" s="8" t="s">
        <v>14</v>
      </c>
      <c r="F211" s="78">
        <v>3</v>
      </c>
      <c r="G211" s="6">
        <v>19</v>
      </c>
      <c r="H211" s="6">
        <v>21.5</v>
      </c>
      <c r="I211" s="6">
        <v>18.5</v>
      </c>
      <c r="J211" s="6">
        <v>16.5</v>
      </c>
      <c r="K211" s="6">
        <v>24.5</v>
      </c>
      <c r="L211" s="6">
        <v>26</v>
      </c>
      <c r="M211" s="6">
        <v>26.5</v>
      </c>
      <c r="N211" s="1">
        <v>7.5</v>
      </c>
      <c r="O211" s="82">
        <v>91</v>
      </c>
      <c r="P211" s="20">
        <v>69</v>
      </c>
      <c r="Q211" s="1">
        <v>8.2417582417582416E-2</v>
      </c>
      <c r="S211" s="82" t="s">
        <v>23</v>
      </c>
      <c r="T211" s="19">
        <v>6725</v>
      </c>
      <c r="U211" s="20">
        <v>1</v>
      </c>
      <c r="V211" s="20">
        <v>0</v>
      </c>
      <c r="W211" s="78" t="s">
        <v>14</v>
      </c>
      <c r="X211" s="78">
        <v>3</v>
      </c>
      <c r="Y211" s="1">
        <v>0.17857142857142858</v>
      </c>
      <c r="Z211" s="1">
        <v>-0.17647058823529413</v>
      </c>
      <c r="AA211" s="1">
        <v>-0.14285714285714285</v>
      </c>
      <c r="AB211" s="1">
        <v>0.47058823529411764</v>
      </c>
      <c r="AC211" s="1">
        <v>0.13636363636363635</v>
      </c>
      <c r="AD211" s="1">
        <v>2.7777777777777776E-2</v>
      </c>
      <c r="AE211" s="1">
        <v>8.2417582417582416E-2</v>
      </c>
      <c r="AI211" s="82" t="s">
        <v>23</v>
      </c>
      <c r="AJ211" s="19">
        <v>6725</v>
      </c>
      <c r="AK211" s="20">
        <v>1</v>
      </c>
      <c r="AL211" s="20">
        <v>0</v>
      </c>
      <c r="AM211" s="78" t="s">
        <v>14</v>
      </c>
      <c r="AN211" s="78">
        <v>3</v>
      </c>
      <c r="AO211" s="6">
        <v>19</v>
      </c>
      <c r="AP211" s="6">
        <v>26.5</v>
      </c>
      <c r="AQ211" s="1">
        <v>7.5</v>
      </c>
      <c r="AR211" s="82">
        <v>91</v>
      </c>
      <c r="AS211" s="20">
        <v>69</v>
      </c>
      <c r="AT211" s="1">
        <v>8.2417582417582416E-2</v>
      </c>
    </row>
    <row r="212" spans="1:46" x14ac:dyDescent="0.25">
      <c r="A212" s="14" t="s">
        <v>23</v>
      </c>
      <c r="B212" s="15">
        <v>6726</v>
      </c>
      <c r="C212" s="20">
        <v>1</v>
      </c>
      <c r="D212" s="20">
        <v>0</v>
      </c>
      <c r="E212" s="8" t="s">
        <v>14</v>
      </c>
      <c r="F212" s="78">
        <v>3</v>
      </c>
      <c r="G212" s="6">
        <v>18.5</v>
      </c>
      <c r="H212" s="6">
        <v>18.5</v>
      </c>
      <c r="I212" s="6">
        <v>19.5</v>
      </c>
      <c r="J212" s="6">
        <v>19.5</v>
      </c>
      <c r="K212" s="6">
        <v>27</v>
      </c>
      <c r="L212" s="6">
        <v>26.5</v>
      </c>
      <c r="M212" s="6">
        <v>28</v>
      </c>
      <c r="N212" s="1">
        <v>9.5</v>
      </c>
      <c r="O212" s="82">
        <v>91</v>
      </c>
      <c r="P212" s="20">
        <v>69</v>
      </c>
      <c r="Q212" s="1">
        <v>0.1043956043956044</v>
      </c>
      <c r="S212" s="82" t="s">
        <v>23</v>
      </c>
      <c r="T212" s="19">
        <v>6726</v>
      </c>
      <c r="U212" s="20">
        <v>1</v>
      </c>
      <c r="V212" s="20">
        <v>0</v>
      </c>
      <c r="W212" s="78" t="s">
        <v>14</v>
      </c>
      <c r="X212" s="78">
        <v>3</v>
      </c>
      <c r="Y212" s="1">
        <v>0</v>
      </c>
      <c r="Z212" s="1">
        <v>5.8823529411764705E-2</v>
      </c>
      <c r="AA212" s="1">
        <v>0</v>
      </c>
      <c r="AB212" s="1">
        <v>0.44117647058823528</v>
      </c>
      <c r="AC212" s="1">
        <v>-4.5454545454545456E-2</v>
      </c>
      <c r="AD212" s="1">
        <v>8.3333333333333329E-2</v>
      </c>
      <c r="AE212" s="1">
        <v>0.1043956043956044</v>
      </c>
      <c r="AI212" s="82" t="s">
        <v>23</v>
      </c>
      <c r="AJ212" s="19">
        <v>6726</v>
      </c>
      <c r="AK212" s="20">
        <v>1</v>
      </c>
      <c r="AL212" s="20">
        <v>0</v>
      </c>
      <c r="AM212" s="78" t="s">
        <v>14</v>
      </c>
      <c r="AN212" s="78">
        <v>3</v>
      </c>
      <c r="AO212" s="6">
        <v>18.5</v>
      </c>
      <c r="AP212" s="6">
        <v>28</v>
      </c>
      <c r="AQ212" s="1">
        <v>9.5</v>
      </c>
      <c r="AR212" s="82">
        <v>91</v>
      </c>
      <c r="AS212" s="20">
        <v>69</v>
      </c>
      <c r="AT212" s="1">
        <v>0.1043956043956044</v>
      </c>
    </row>
    <row r="213" spans="1:46" x14ac:dyDescent="0.25">
      <c r="A213" s="14" t="s">
        <v>23</v>
      </c>
      <c r="B213" s="15">
        <v>6727</v>
      </c>
      <c r="C213" s="20">
        <v>0</v>
      </c>
      <c r="D213" s="20">
        <v>0</v>
      </c>
      <c r="E213" s="8" t="s">
        <v>16</v>
      </c>
      <c r="F213" s="78">
        <v>3</v>
      </c>
      <c r="G213" s="6" t="s">
        <v>17</v>
      </c>
      <c r="H213" s="84" t="s">
        <v>17</v>
      </c>
      <c r="I213" s="84" t="s">
        <v>17</v>
      </c>
      <c r="J213" s="6" t="s">
        <v>17</v>
      </c>
      <c r="K213" s="6" t="s">
        <v>17</v>
      </c>
      <c r="L213" s="6" t="s">
        <v>17</v>
      </c>
      <c r="M213" s="6" t="s">
        <v>17</v>
      </c>
      <c r="N213" s="1" t="s">
        <v>17</v>
      </c>
      <c r="O213" s="82">
        <v>91</v>
      </c>
      <c r="P213" s="20">
        <v>55</v>
      </c>
      <c r="Q213" s="1" t="s">
        <v>17</v>
      </c>
      <c r="S213" s="82" t="s">
        <v>23</v>
      </c>
      <c r="T213" s="19">
        <v>6727</v>
      </c>
      <c r="U213" s="20">
        <v>0</v>
      </c>
      <c r="V213" s="20">
        <v>0</v>
      </c>
      <c r="W213" s="78" t="s">
        <v>16</v>
      </c>
      <c r="X213" s="78">
        <v>3</v>
      </c>
      <c r="Y213" s="1" t="s">
        <v>17</v>
      </c>
      <c r="Z213" s="1" t="s">
        <v>17</v>
      </c>
      <c r="AA213" s="1" t="s">
        <v>17</v>
      </c>
      <c r="AB213" s="1" t="s">
        <v>17</v>
      </c>
      <c r="AC213" s="1" t="s">
        <v>17</v>
      </c>
      <c r="AD213" s="1" t="s">
        <v>17</v>
      </c>
      <c r="AE213" s="1" t="s">
        <v>17</v>
      </c>
      <c r="AI213" s="82" t="s">
        <v>23</v>
      </c>
      <c r="AJ213" s="19">
        <v>6727</v>
      </c>
      <c r="AK213" s="20">
        <v>0</v>
      </c>
      <c r="AL213" s="20">
        <v>0</v>
      </c>
      <c r="AM213" s="78" t="s">
        <v>16</v>
      </c>
      <c r="AN213" s="78">
        <v>3</v>
      </c>
      <c r="AO213" s="6" t="s">
        <v>17</v>
      </c>
      <c r="AP213" s="6" t="s">
        <v>17</v>
      </c>
      <c r="AQ213" s="1" t="s">
        <v>17</v>
      </c>
      <c r="AR213" s="82">
        <v>91</v>
      </c>
      <c r="AS213" s="20">
        <v>55</v>
      </c>
      <c r="AT213" s="1" t="s">
        <v>17</v>
      </c>
    </row>
    <row r="214" spans="1:46" x14ac:dyDescent="0.25">
      <c r="A214" s="14" t="s">
        <v>23</v>
      </c>
      <c r="B214" s="15">
        <v>6729</v>
      </c>
      <c r="C214" s="20">
        <v>1</v>
      </c>
      <c r="D214" s="20">
        <v>0</v>
      </c>
      <c r="E214" s="8" t="s">
        <v>14</v>
      </c>
      <c r="F214" s="78">
        <v>3</v>
      </c>
      <c r="G214" s="6">
        <v>10</v>
      </c>
      <c r="H214" s="84" t="s">
        <v>17</v>
      </c>
      <c r="I214" s="84" t="s">
        <v>17</v>
      </c>
      <c r="J214" s="6" t="s">
        <v>17</v>
      </c>
      <c r="K214" s="6" t="s">
        <v>17</v>
      </c>
      <c r="L214" s="6" t="s">
        <v>17</v>
      </c>
      <c r="M214" s="6" t="s">
        <v>17</v>
      </c>
      <c r="N214" s="1" t="s">
        <v>17</v>
      </c>
      <c r="O214" s="82">
        <v>91</v>
      </c>
      <c r="P214" s="20">
        <v>55</v>
      </c>
      <c r="Q214" s="1" t="s">
        <v>17</v>
      </c>
      <c r="S214" s="82" t="s">
        <v>23</v>
      </c>
      <c r="T214" s="19">
        <v>6729</v>
      </c>
      <c r="U214" s="20">
        <v>1</v>
      </c>
      <c r="V214" s="20">
        <v>0</v>
      </c>
      <c r="W214" s="78" t="s">
        <v>14</v>
      </c>
      <c r="X214" s="78">
        <v>3</v>
      </c>
      <c r="Y214" s="1" t="s">
        <v>17</v>
      </c>
      <c r="Z214" s="1" t="s">
        <v>17</v>
      </c>
      <c r="AA214" s="1" t="s">
        <v>17</v>
      </c>
      <c r="AB214" s="1" t="s">
        <v>17</v>
      </c>
      <c r="AC214" s="1" t="s">
        <v>17</v>
      </c>
      <c r="AD214" s="1" t="s">
        <v>17</v>
      </c>
      <c r="AE214" s="1" t="s">
        <v>17</v>
      </c>
      <c r="AI214" s="82" t="s">
        <v>23</v>
      </c>
      <c r="AJ214" s="19">
        <v>6729</v>
      </c>
      <c r="AK214" s="20">
        <v>1</v>
      </c>
      <c r="AL214" s="20">
        <v>0</v>
      </c>
      <c r="AM214" s="78" t="s">
        <v>14</v>
      </c>
      <c r="AN214" s="78">
        <v>3</v>
      </c>
      <c r="AO214" s="6">
        <v>10</v>
      </c>
      <c r="AP214" s="6" t="s">
        <v>17</v>
      </c>
      <c r="AQ214" s="1" t="s">
        <v>17</v>
      </c>
      <c r="AR214" s="82">
        <v>91</v>
      </c>
      <c r="AS214" s="20">
        <v>55</v>
      </c>
      <c r="AT214" s="1" t="s">
        <v>17</v>
      </c>
    </row>
    <row r="215" spans="1:46" x14ac:dyDescent="0.25">
      <c r="A215" s="14" t="s">
        <v>23</v>
      </c>
      <c r="B215" s="15">
        <v>6731</v>
      </c>
      <c r="C215" s="20">
        <v>0</v>
      </c>
      <c r="D215" s="20">
        <v>1</v>
      </c>
      <c r="E215" s="8" t="s">
        <v>13</v>
      </c>
      <c r="F215" s="78">
        <v>3</v>
      </c>
      <c r="G215" s="6" t="s">
        <v>17</v>
      </c>
      <c r="H215" s="84" t="s">
        <v>17</v>
      </c>
      <c r="I215" s="84" t="s">
        <v>17</v>
      </c>
      <c r="J215" s="6" t="s">
        <v>17</v>
      </c>
      <c r="K215" s="6" t="s">
        <v>17</v>
      </c>
      <c r="L215" s="6" t="s">
        <v>17</v>
      </c>
      <c r="M215" s="6" t="s">
        <v>17</v>
      </c>
      <c r="N215" s="1" t="s">
        <v>17</v>
      </c>
      <c r="O215" s="82">
        <v>91</v>
      </c>
      <c r="P215" s="20">
        <v>54</v>
      </c>
      <c r="Q215" s="1" t="s">
        <v>17</v>
      </c>
      <c r="S215" s="82" t="s">
        <v>23</v>
      </c>
      <c r="T215" s="19">
        <v>6731</v>
      </c>
      <c r="U215" s="20">
        <v>0</v>
      </c>
      <c r="V215" s="20">
        <v>1</v>
      </c>
      <c r="W215" s="78" t="s">
        <v>13</v>
      </c>
      <c r="X215" s="78">
        <v>3</v>
      </c>
      <c r="Y215" s="1" t="s">
        <v>17</v>
      </c>
      <c r="Z215" s="1" t="s">
        <v>17</v>
      </c>
      <c r="AA215" s="1" t="s">
        <v>17</v>
      </c>
      <c r="AB215" s="1" t="s">
        <v>17</v>
      </c>
      <c r="AC215" s="1" t="s">
        <v>17</v>
      </c>
      <c r="AD215" s="1" t="s">
        <v>17</v>
      </c>
      <c r="AE215" s="1" t="s">
        <v>17</v>
      </c>
      <c r="AI215" s="82" t="s">
        <v>23</v>
      </c>
      <c r="AJ215" s="19">
        <v>6731</v>
      </c>
      <c r="AK215" s="20">
        <v>0</v>
      </c>
      <c r="AL215" s="20">
        <v>1</v>
      </c>
      <c r="AM215" s="78" t="s">
        <v>13</v>
      </c>
      <c r="AN215" s="78">
        <v>3</v>
      </c>
      <c r="AO215" s="6" t="s">
        <v>17</v>
      </c>
      <c r="AP215" s="6" t="s">
        <v>17</v>
      </c>
      <c r="AQ215" s="1" t="s">
        <v>17</v>
      </c>
      <c r="AR215" s="82">
        <v>91</v>
      </c>
      <c r="AS215" s="20">
        <v>54</v>
      </c>
      <c r="AT215" s="1" t="s">
        <v>17</v>
      </c>
    </row>
    <row r="216" spans="1:46" x14ac:dyDescent="0.25">
      <c r="A216" s="14" t="s">
        <v>23</v>
      </c>
      <c r="B216" s="19">
        <v>6732</v>
      </c>
      <c r="C216" s="20">
        <v>0</v>
      </c>
      <c r="D216" s="20">
        <v>1</v>
      </c>
      <c r="E216" s="8" t="s">
        <v>13</v>
      </c>
      <c r="F216" s="78">
        <v>3</v>
      </c>
      <c r="G216" s="6">
        <v>38</v>
      </c>
      <c r="H216" s="6">
        <v>21.5</v>
      </c>
      <c r="I216" s="6">
        <v>24</v>
      </c>
      <c r="J216" s="6">
        <v>29.5</v>
      </c>
      <c r="K216" s="6">
        <v>34</v>
      </c>
      <c r="L216" s="6">
        <v>38</v>
      </c>
      <c r="M216" s="6">
        <v>42</v>
      </c>
      <c r="N216" s="1">
        <v>4</v>
      </c>
      <c r="O216" s="82">
        <v>91</v>
      </c>
      <c r="P216" s="20">
        <v>53</v>
      </c>
      <c r="Q216" s="1">
        <v>4.3956043956043959E-2</v>
      </c>
      <c r="S216" s="82" t="s">
        <v>23</v>
      </c>
      <c r="T216" s="19">
        <v>6732</v>
      </c>
      <c r="U216" s="20">
        <v>0</v>
      </c>
      <c r="V216" s="20">
        <v>1</v>
      </c>
      <c r="W216" s="78" t="s">
        <v>13</v>
      </c>
      <c r="X216" s="78">
        <v>3</v>
      </c>
      <c r="Y216" s="1">
        <v>-1.1785714285714286</v>
      </c>
      <c r="Z216" s="1">
        <v>0.14705882352941177</v>
      </c>
      <c r="AA216" s="1">
        <v>0.39285714285714285</v>
      </c>
      <c r="AB216" s="1">
        <v>0.26470588235294118</v>
      </c>
      <c r="AC216" s="1">
        <v>0.36363636363636365</v>
      </c>
      <c r="AD216" s="1">
        <v>0.22222222222222221</v>
      </c>
      <c r="AE216" s="1">
        <v>4.3956043956043959E-2</v>
      </c>
      <c r="AI216" s="82" t="s">
        <v>23</v>
      </c>
      <c r="AJ216" s="19">
        <v>6732</v>
      </c>
      <c r="AK216" s="20">
        <v>0</v>
      </c>
      <c r="AL216" s="20">
        <v>1</v>
      </c>
      <c r="AM216" s="78" t="s">
        <v>13</v>
      </c>
      <c r="AN216" s="78">
        <v>3</v>
      </c>
      <c r="AO216" s="6">
        <v>38</v>
      </c>
      <c r="AP216" s="6">
        <v>42</v>
      </c>
      <c r="AQ216" s="1">
        <v>4</v>
      </c>
      <c r="AR216" s="82">
        <v>91</v>
      </c>
      <c r="AS216" s="20">
        <v>53</v>
      </c>
      <c r="AT216" s="1">
        <v>4.3956043956043959E-2</v>
      </c>
    </row>
    <row r="217" spans="1:46" x14ac:dyDescent="0.25">
      <c r="A217" s="16" t="s">
        <v>23</v>
      </c>
      <c r="B217" s="17">
        <v>6733</v>
      </c>
      <c r="C217" s="20">
        <v>1</v>
      </c>
      <c r="D217" s="20">
        <v>1</v>
      </c>
      <c r="E217" s="8" t="s">
        <v>15</v>
      </c>
      <c r="F217" s="78">
        <v>3</v>
      </c>
      <c r="G217" s="6">
        <v>19</v>
      </c>
      <c r="H217" s="6">
        <v>21</v>
      </c>
      <c r="I217" s="6">
        <v>21.5</v>
      </c>
      <c r="J217" s="6">
        <v>29.5</v>
      </c>
      <c r="K217" s="6">
        <v>35</v>
      </c>
      <c r="L217" s="6">
        <v>35</v>
      </c>
      <c r="M217" s="6">
        <v>35.5</v>
      </c>
      <c r="N217" s="1">
        <v>16.5</v>
      </c>
      <c r="O217" s="82">
        <v>91</v>
      </c>
      <c r="P217" s="20">
        <v>53</v>
      </c>
      <c r="Q217" s="1">
        <v>0.18131868131868131</v>
      </c>
      <c r="S217" s="82" t="s">
        <v>23</v>
      </c>
      <c r="T217" s="19">
        <v>6733</v>
      </c>
      <c r="U217" s="20">
        <v>1</v>
      </c>
      <c r="V217" s="20">
        <v>1</v>
      </c>
      <c r="W217" s="78" t="s">
        <v>15</v>
      </c>
      <c r="X217" s="78">
        <v>3</v>
      </c>
      <c r="Y217" s="1">
        <v>0.14285714285714285</v>
      </c>
      <c r="Z217" s="1">
        <v>2.9411764705882353E-2</v>
      </c>
      <c r="AA217" s="1">
        <v>0.5714285714285714</v>
      </c>
      <c r="AB217" s="1">
        <v>0.3235294117647059</v>
      </c>
      <c r="AC217" s="1">
        <v>0</v>
      </c>
      <c r="AD217" s="1">
        <v>2.7777777777777776E-2</v>
      </c>
      <c r="AE217" s="1">
        <v>0.18131868131868131</v>
      </c>
      <c r="AI217" s="82" t="s">
        <v>23</v>
      </c>
      <c r="AJ217" s="19">
        <v>6733</v>
      </c>
      <c r="AK217" s="20">
        <v>1</v>
      </c>
      <c r="AL217" s="20">
        <v>1</v>
      </c>
      <c r="AM217" s="78" t="s">
        <v>15</v>
      </c>
      <c r="AN217" s="78">
        <v>3</v>
      </c>
      <c r="AO217" s="6">
        <v>19</v>
      </c>
      <c r="AP217" s="6">
        <v>35.5</v>
      </c>
      <c r="AQ217" s="1">
        <v>16.5</v>
      </c>
      <c r="AR217" s="82">
        <v>91</v>
      </c>
      <c r="AS217" s="20">
        <v>53</v>
      </c>
      <c r="AT217" s="1">
        <v>0.18131868131868131</v>
      </c>
    </row>
    <row r="218" spans="1:46" x14ac:dyDescent="0.25">
      <c r="A218" s="16" t="s">
        <v>23</v>
      </c>
      <c r="B218" s="17">
        <v>6734</v>
      </c>
      <c r="C218" s="20">
        <v>1</v>
      </c>
      <c r="D218" s="20">
        <v>0</v>
      </c>
      <c r="E218" s="8" t="s">
        <v>14</v>
      </c>
      <c r="F218" s="78">
        <v>3</v>
      </c>
      <c r="G218" s="6">
        <v>17</v>
      </c>
      <c r="H218" s="84" t="s">
        <v>17</v>
      </c>
      <c r="I218" s="84" t="s">
        <v>17</v>
      </c>
      <c r="J218" s="6" t="s">
        <v>17</v>
      </c>
      <c r="K218" s="6" t="s">
        <v>17</v>
      </c>
      <c r="L218" s="6" t="s">
        <v>17</v>
      </c>
      <c r="M218" s="6" t="s">
        <v>17</v>
      </c>
      <c r="N218" s="1" t="s">
        <v>17</v>
      </c>
      <c r="O218" s="82">
        <v>91</v>
      </c>
      <c r="P218" s="20">
        <v>52</v>
      </c>
      <c r="Q218" s="1" t="s">
        <v>17</v>
      </c>
      <c r="S218" s="82" t="s">
        <v>23</v>
      </c>
      <c r="T218" s="19">
        <v>6734</v>
      </c>
      <c r="U218" s="20">
        <v>1</v>
      </c>
      <c r="V218" s="20">
        <v>0</v>
      </c>
      <c r="W218" s="78" t="s">
        <v>14</v>
      </c>
      <c r="X218" s="78">
        <v>3</v>
      </c>
      <c r="Y218" s="1" t="s">
        <v>17</v>
      </c>
      <c r="Z218" s="1" t="s">
        <v>17</v>
      </c>
      <c r="AA218" s="1" t="s">
        <v>17</v>
      </c>
      <c r="AB218" s="1" t="s">
        <v>17</v>
      </c>
      <c r="AC218" s="1" t="s">
        <v>17</v>
      </c>
      <c r="AD218" s="1" t="s">
        <v>17</v>
      </c>
      <c r="AE218" s="1" t="s">
        <v>17</v>
      </c>
      <c r="AI218" s="82" t="s">
        <v>23</v>
      </c>
      <c r="AJ218" s="19">
        <v>6734</v>
      </c>
      <c r="AK218" s="20">
        <v>1</v>
      </c>
      <c r="AL218" s="20">
        <v>0</v>
      </c>
      <c r="AM218" s="78" t="s">
        <v>14</v>
      </c>
      <c r="AN218" s="78">
        <v>3</v>
      </c>
      <c r="AO218" s="6">
        <v>17</v>
      </c>
      <c r="AP218" s="6" t="s">
        <v>17</v>
      </c>
      <c r="AQ218" s="1" t="s">
        <v>17</v>
      </c>
      <c r="AR218" s="82">
        <v>91</v>
      </c>
      <c r="AS218" s="20">
        <v>52</v>
      </c>
      <c r="AT218" s="1" t="s">
        <v>17</v>
      </c>
    </row>
    <row r="219" spans="1:46" x14ac:dyDescent="0.25">
      <c r="A219" s="18" t="s">
        <v>23</v>
      </c>
      <c r="B219" s="19">
        <v>6735</v>
      </c>
      <c r="C219" s="20">
        <v>0</v>
      </c>
      <c r="D219" s="19">
        <v>1</v>
      </c>
      <c r="E219" s="78" t="s">
        <v>13</v>
      </c>
      <c r="F219" s="78">
        <v>3</v>
      </c>
      <c r="G219" s="6">
        <v>23</v>
      </c>
      <c r="H219" s="6">
        <v>14</v>
      </c>
      <c r="I219" s="6">
        <v>11</v>
      </c>
      <c r="J219" s="6">
        <v>17</v>
      </c>
      <c r="K219" s="6">
        <v>20.5</v>
      </c>
      <c r="L219" s="6">
        <v>23</v>
      </c>
      <c r="M219" s="6">
        <v>25</v>
      </c>
      <c r="N219" s="1">
        <v>2</v>
      </c>
      <c r="O219" s="82">
        <v>91</v>
      </c>
      <c r="P219" s="20">
        <v>53</v>
      </c>
      <c r="Q219" s="1">
        <v>2.197802197802198E-2</v>
      </c>
      <c r="S219" s="82" t="s">
        <v>23</v>
      </c>
      <c r="T219" s="19">
        <v>6735</v>
      </c>
      <c r="U219" s="20">
        <v>0</v>
      </c>
      <c r="V219" s="19">
        <v>1</v>
      </c>
      <c r="W219" s="78" t="s">
        <v>13</v>
      </c>
      <c r="X219" s="78">
        <v>3</v>
      </c>
      <c r="Y219" s="1">
        <v>-0.6428571428571429</v>
      </c>
      <c r="Z219" s="1">
        <v>-0.17647058823529413</v>
      </c>
      <c r="AA219" s="1">
        <v>0.42857142857142855</v>
      </c>
      <c r="AB219" s="1">
        <v>0.20588235294117646</v>
      </c>
      <c r="AC219" s="1">
        <v>0.22727272727272727</v>
      </c>
      <c r="AD219" s="1">
        <v>0.1111111111111111</v>
      </c>
      <c r="AE219" s="1">
        <v>2.197802197802198E-2</v>
      </c>
      <c r="AI219" s="82" t="s">
        <v>23</v>
      </c>
      <c r="AJ219" s="19">
        <v>6735</v>
      </c>
      <c r="AK219" s="20">
        <v>0</v>
      </c>
      <c r="AL219" s="19">
        <v>1</v>
      </c>
      <c r="AM219" s="78" t="s">
        <v>13</v>
      </c>
      <c r="AN219" s="78">
        <v>3</v>
      </c>
      <c r="AO219" s="6">
        <v>23</v>
      </c>
      <c r="AP219" s="6">
        <v>25</v>
      </c>
      <c r="AQ219" s="1">
        <v>2</v>
      </c>
      <c r="AR219" s="82">
        <v>91</v>
      </c>
      <c r="AS219" s="20">
        <v>53</v>
      </c>
      <c r="AT219" s="1">
        <v>2.197802197802198E-2</v>
      </c>
    </row>
    <row r="220" spans="1:46" x14ac:dyDescent="0.25">
      <c r="A220" s="18" t="s">
        <v>23</v>
      </c>
      <c r="B220" s="19">
        <v>6737</v>
      </c>
      <c r="C220" s="20">
        <v>1</v>
      </c>
      <c r="D220" s="20">
        <v>1</v>
      </c>
      <c r="E220" s="78" t="s">
        <v>15</v>
      </c>
      <c r="F220" s="78">
        <v>3</v>
      </c>
      <c r="G220" s="6">
        <v>23</v>
      </c>
      <c r="H220" s="6">
        <v>25</v>
      </c>
      <c r="I220" s="6">
        <v>25.5</v>
      </c>
      <c r="J220" s="6">
        <v>30</v>
      </c>
      <c r="K220" s="6">
        <v>35</v>
      </c>
      <c r="L220" s="6">
        <v>37</v>
      </c>
      <c r="M220" s="6">
        <v>38</v>
      </c>
      <c r="N220" s="1">
        <v>15</v>
      </c>
      <c r="O220" s="82">
        <v>91</v>
      </c>
      <c r="P220" s="20">
        <v>53</v>
      </c>
      <c r="Q220" s="1">
        <v>0.16483516483516483</v>
      </c>
      <c r="S220" s="82" t="s">
        <v>23</v>
      </c>
      <c r="T220" s="19">
        <v>6737</v>
      </c>
      <c r="U220" s="20">
        <v>1</v>
      </c>
      <c r="V220" s="20">
        <v>1</v>
      </c>
      <c r="W220" s="78" t="s">
        <v>15</v>
      </c>
      <c r="X220" s="78">
        <v>3</v>
      </c>
      <c r="Y220" s="1">
        <v>0.14285714285714285</v>
      </c>
      <c r="Z220" s="1">
        <v>2.9411764705882353E-2</v>
      </c>
      <c r="AA220" s="1">
        <v>0.32142857142857145</v>
      </c>
      <c r="AB220" s="1">
        <v>0.29411764705882354</v>
      </c>
      <c r="AC220" s="1">
        <v>0.18181818181818182</v>
      </c>
      <c r="AD220" s="1">
        <v>5.5555555555555552E-2</v>
      </c>
      <c r="AE220" s="1">
        <v>0.16483516483516483</v>
      </c>
      <c r="AI220" s="82" t="s">
        <v>23</v>
      </c>
      <c r="AJ220" s="19">
        <v>6737</v>
      </c>
      <c r="AK220" s="20">
        <v>1</v>
      </c>
      <c r="AL220" s="20">
        <v>1</v>
      </c>
      <c r="AM220" s="78" t="s">
        <v>15</v>
      </c>
      <c r="AN220" s="78">
        <v>3</v>
      </c>
      <c r="AO220" s="6">
        <v>23</v>
      </c>
      <c r="AP220" s="6">
        <v>38</v>
      </c>
      <c r="AQ220" s="1">
        <v>15</v>
      </c>
      <c r="AR220" s="82">
        <v>91</v>
      </c>
      <c r="AS220" s="20">
        <v>53</v>
      </c>
      <c r="AT220" s="1">
        <v>0.16483516483516483</v>
      </c>
    </row>
    <row r="221" spans="1:46" x14ac:dyDescent="0.25">
      <c r="A221" s="18" t="s">
        <v>23</v>
      </c>
      <c r="B221" s="19">
        <v>6738</v>
      </c>
      <c r="C221" s="20">
        <v>0</v>
      </c>
      <c r="D221" s="20">
        <v>0</v>
      </c>
      <c r="E221" s="78" t="s">
        <v>16</v>
      </c>
      <c r="F221" s="78">
        <v>3</v>
      </c>
      <c r="G221" s="6">
        <v>13</v>
      </c>
      <c r="H221" s="6">
        <v>15</v>
      </c>
      <c r="I221" s="84" t="s">
        <v>17</v>
      </c>
      <c r="J221" s="6">
        <v>22.5</v>
      </c>
      <c r="K221" s="6" t="s">
        <v>17</v>
      </c>
      <c r="L221" s="6" t="s">
        <v>17</v>
      </c>
      <c r="M221" s="1" t="s">
        <v>17</v>
      </c>
      <c r="N221" s="1" t="s">
        <v>17</v>
      </c>
      <c r="O221" s="82">
        <v>91</v>
      </c>
      <c r="P221" s="20">
        <v>53</v>
      </c>
      <c r="Q221" s="1">
        <v>0.11730205278592376</v>
      </c>
      <c r="S221" s="82" t="s">
        <v>23</v>
      </c>
      <c r="T221" s="19">
        <v>6738</v>
      </c>
      <c r="U221" s="20">
        <v>0</v>
      </c>
      <c r="V221" s="20">
        <v>0</v>
      </c>
      <c r="W221" s="78" t="s">
        <v>16</v>
      </c>
      <c r="X221" s="78">
        <v>3</v>
      </c>
      <c r="Y221" s="1">
        <v>0.14285714285714285</v>
      </c>
      <c r="Z221" s="1" t="s">
        <v>17</v>
      </c>
      <c r="AA221" s="1" t="s">
        <v>17</v>
      </c>
      <c r="AB221" s="1" t="s">
        <v>17</v>
      </c>
      <c r="AC221" s="1" t="s">
        <v>17</v>
      </c>
      <c r="AD221" s="1" t="s">
        <v>17</v>
      </c>
      <c r="AE221" s="1">
        <v>0.11730205278592376</v>
      </c>
      <c r="AI221" s="82" t="s">
        <v>23</v>
      </c>
      <c r="AJ221" s="19">
        <v>6738</v>
      </c>
      <c r="AK221" s="20">
        <v>0</v>
      </c>
      <c r="AL221" s="20">
        <v>0</v>
      </c>
      <c r="AM221" s="78" t="s">
        <v>16</v>
      </c>
      <c r="AN221" s="78">
        <v>3</v>
      </c>
      <c r="AO221" s="6">
        <v>13</v>
      </c>
      <c r="AP221" s="1" t="s">
        <v>17</v>
      </c>
      <c r="AQ221" s="1" t="s">
        <v>17</v>
      </c>
      <c r="AR221" s="82">
        <v>91</v>
      </c>
      <c r="AS221" s="20">
        <v>53</v>
      </c>
      <c r="AT221" s="1">
        <v>0.11730205278592376</v>
      </c>
    </row>
    <row r="222" spans="1:46" x14ac:dyDescent="0.25">
      <c r="A222" s="18" t="s">
        <v>23</v>
      </c>
      <c r="B222" s="9">
        <v>7511</v>
      </c>
      <c r="C222" s="20">
        <v>0</v>
      </c>
      <c r="D222" s="20">
        <v>0</v>
      </c>
      <c r="E222" s="8" t="s">
        <v>16</v>
      </c>
      <c r="F222" s="78">
        <v>3</v>
      </c>
      <c r="G222" s="6" t="s">
        <v>17</v>
      </c>
      <c r="H222" s="6">
        <v>18.5</v>
      </c>
      <c r="I222" s="1">
        <v>16.5</v>
      </c>
      <c r="J222" s="1">
        <v>18.5</v>
      </c>
      <c r="K222" s="1">
        <v>19</v>
      </c>
      <c r="L222" s="6" t="s">
        <v>17</v>
      </c>
      <c r="M222" s="6" t="s">
        <v>17</v>
      </c>
      <c r="N222" s="1" t="s">
        <v>17</v>
      </c>
      <c r="O222" s="82">
        <v>91</v>
      </c>
      <c r="P222" s="20">
        <v>83</v>
      </c>
      <c r="Q222" s="1" t="s">
        <v>17</v>
      </c>
      <c r="S222" s="82" t="s">
        <v>23</v>
      </c>
      <c r="T222" s="9">
        <v>7511</v>
      </c>
      <c r="U222" s="20">
        <v>0</v>
      </c>
      <c r="V222" s="20">
        <v>0</v>
      </c>
      <c r="W222" s="78" t="s">
        <v>16</v>
      </c>
      <c r="X222" s="78">
        <v>3</v>
      </c>
      <c r="Y222" s="1" t="s">
        <v>17</v>
      </c>
      <c r="Z222" s="1">
        <v>-0.11764705882352941</v>
      </c>
      <c r="AA222" s="1">
        <v>0.14285714285714285</v>
      </c>
      <c r="AB222" s="1">
        <v>2.9411764705882353E-2</v>
      </c>
      <c r="AC222" s="1" t="s">
        <v>17</v>
      </c>
      <c r="AD222" s="1" t="s">
        <v>17</v>
      </c>
      <c r="AE222" s="1" t="s">
        <v>17</v>
      </c>
      <c r="AI222" s="82" t="s">
        <v>23</v>
      </c>
      <c r="AJ222" s="9">
        <v>7511</v>
      </c>
      <c r="AK222" s="20">
        <v>0</v>
      </c>
      <c r="AL222" s="20">
        <v>0</v>
      </c>
      <c r="AM222" s="78" t="s">
        <v>16</v>
      </c>
      <c r="AN222" s="78">
        <v>3</v>
      </c>
      <c r="AO222" s="6" t="s">
        <v>17</v>
      </c>
      <c r="AP222" s="6" t="s">
        <v>17</v>
      </c>
      <c r="AQ222" s="1" t="s">
        <v>17</v>
      </c>
      <c r="AR222" s="82">
        <v>91</v>
      </c>
      <c r="AS222" s="20">
        <v>83</v>
      </c>
      <c r="AT222" s="1" t="s">
        <v>17</v>
      </c>
    </row>
    <row r="223" spans="1:46" x14ac:dyDescent="0.25">
      <c r="B223" s="23"/>
      <c r="C223" s="23"/>
      <c r="D223" s="23"/>
      <c r="E223" s="78"/>
      <c r="F223" s="78"/>
      <c r="H223" s="49"/>
      <c r="I223" s="9"/>
      <c r="N223" s="1"/>
      <c r="P223" s="20">
        <v>67</v>
      </c>
      <c r="T223" s="23"/>
      <c r="U223" s="23"/>
      <c r="V223" s="23"/>
      <c r="W223" s="78"/>
      <c r="X223" s="78"/>
      <c r="AE223" s="82"/>
      <c r="AJ223" s="23"/>
      <c r="AK223" s="23"/>
      <c r="AL223" s="23"/>
      <c r="AM223" s="78"/>
      <c r="AN223" s="78"/>
      <c r="AQ223" s="1"/>
      <c r="AS223" s="20">
        <v>67</v>
      </c>
    </row>
    <row r="224" spans="1:46" x14ac:dyDescent="0.25">
      <c r="A224" s="22"/>
      <c r="B224" s="23"/>
      <c r="C224" s="23"/>
      <c r="D224" s="23"/>
      <c r="E224" s="78"/>
      <c r="F224" s="78"/>
      <c r="H224" s="49"/>
      <c r="I224" s="9"/>
      <c r="N224" s="1"/>
      <c r="P224" s="20">
        <v>77</v>
      </c>
      <c r="T224" s="23"/>
      <c r="U224" s="23"/>
      <c r="V224" s="23"/>
      <c r="W224" s="78"/>
      <c r="X224" s="78"/>
      <c r="Y224" s="49"/>
      <c r="Z224" s="49"/>
      <c r="AE224" s="82"/>
      <c r="AJ224" s="23"/>
      <c r="AK224" s="23"/>
      <c r="AL224" s="23"/>
      <c r="AM224" s="78"/>
      <c r="AN224" s="78"/>
      <c r="AQ224" s="1"/>
      <c r="AS224" s="20">
        <v>77</v>
      </c>
    </row>
    <row r="225" spans="1:45" x14ac:dyDescent="0.25">
      <c r="A225" s="22"/>
      <c r="B225" s="23"/>
      <c r="C225" s="23"/>
      <c r="D225" s="23"/>
      <c r="E225" s="78"/>
      <c r="F225" s="78"/>
      <c r="H225" s="49"/>
      <c r="I225" s="9"/>
      <c r="N225" s="1"/>
      <c r="O225" s="82"/>
      <c r="P225" s="20">
        <v>77</v>
      </c>
      <c r="T225" s="23"/>
      <c r="U225" s="23"/>
      <c r="V225" s="23"/>
      <c r="W225" s="78"/>
      <c r="X225" s="78"/>
      <c r="Y225" s="49"/>
      <c r="Z225" s="49"/>
      <c r="AE225" s="82"/>
      <c r="AJ225" s="23"/>
      <c r="AK225" s="23"/>
      <c r="AL225" s="23"/>
      <c r="AM225" s="78"/>
      <c r="AN225" s="78"/>
      <c r="AQ225" s="1"/>
      <c r="AS225" s="20">
        <v>77</v>
      </c>
    </row>
    <row r="226" spans="1:45" x14ac:dyDescent="0.25">
      <c r="A226" s="22"/>
      <c r="B226" s="23"/>
      <c r="C226" s="23"/>
      <c r="D226" s="23"/>
      <c r="E226" s="78"/>
      <c r="F226" s="78"/>
      <c r="H226" s="49"/>
      <c r="I226" s="9"/>
      <c r="N226" s="1"/>
      <c r="O226" s="82"/>
      <c r="P226">
        <v>68</v>
      </c>
      <c r="T226" s="23"/>
      <c r="U226" s="23"/>
      <c r="V226" s="23"/>
      <c r="W226" s="78"/>
      <c r="X226" s="78"/>
      <c r="Y226" s="49"/>
      <c r="Z226" s="49"/>
      <c r="AE226" s="82"/>
      <c r="AJ226" s="23"/>
      <c r="AK226" s="23"/>
      <c r="AL226" s="23"/>
      <c r="AM226" s="78"/>
      <c r="AN226" s="78"/>
      <c r="AQ226" s="1"/>
      <c r="AS226" s="82">
        <v>68</v>
      </c>
    </row>
    <row r="227" spans="1:45" x14ac:dyDescent="0.25">
      <c r="A227" s="22"/>
      <c r="B227" s="23"/>
      <c r="C227" s="23"/>
      <c r="D227" s="23"/>
      <c r="E227" s="78"/>
      <c r="F227" s="78"/>
      <c r="H227" s="49"/>
      <c r="I227" s="9"/>
      <c r="N227" s="1"/>
      <c r="O227" s="82"/>
      <c r="P227">
        <v>75</v>
      </c>
      <c r="T227" s="23"/>
      <c r="U227" s="23"/>
      <c r="V227" s="23"/>
      <c r="W227" s="78"/>
      <c r="X227" s="78"/>
      <c r="Y227" s="49"/>
      <c r="Z227" s="49"/>
      <c r="AE227" s="82"/>
      <c r="AJ227" s="23"/>
      <c r="AK227" s="23"/>
      <c r="AL227" s="23"/>
      <c r="AM227" s="78"/>
      <c r="AN227" s="78"/>
      <c r="AQ227" s="1"/>
      <c r="AS227" s="82">
        <v>75</v>
      </c>
    </row>
    <row r="228" spans="1:45" x14ac:dyDescent="0.25">
      <c r="A228" s="22"/>
      <c r="B228" s="23"/>
      <c r="C228" s="23"/>
      <c r="D228" s="23"/>
      <c r="E228" s="78"/>
      <c r="F228" s="78"/>
      <c r="H228" s="49"/>
      <c r="I228" s="9"/>
      <c r="N228" s="1"/>
      <c r="O228" s="82"/>
      <c r="T228" s="23"/>
      <c r="U228" s="23"/>
      <c r="V228" s="23"/>
      <c r="W228" s="78"/>
      <c r="X228" s="78"/>
      <c r="Y228" s="49"/>
      <c r="Z228" s="49"/>
      <c r="AE228" s="82"/>
      <c r="AJ228" s="23"/>
      <c r="AK228" s="23"/>
      <c r="AL228" s="23"/>
      <c r="AM228" s="78"/>
      <c r="AN228" s="78"/>
      <c r="AQ228" s="1"/>
    </row>
    <row r="229" spans="1:45" x14ac:dyDescent="0.25">
      <c r="A229" s="22"/>
      <c r="B229" s="23"/>
      <c r="C229" s="23"/>
      <c r="D229" s="23"/>
      <c r="E229" s="78"/>
      <c r="F229" s="78"/>
      <c r="H229" s="49"/>
      <c r="I229" s="9"/>
      <c r="N229" s="1"/>
      <c r="O229" s="82"/>
      <c r="P229">
        <v>68</v>
      </c>
      <c r="T229" s="23"/>
      <c r="U229" s="23"/>
      <c r="V229" s="23"/>
      <c r="W229" s="78"/>
      <c r="X229" s="78"/>
      <c r="Y229" s="49"/>
      <c r="Z229" s="49"/>
      <c r="AE229" s="82"/>
      <c r="AJ229" s="23"/>
      <c r="AK229" s="23"/>
      <c r="AL229" s="23"/>
      <c r="AM229" s="78"/>
      <c r="AN229" s="78"/>
      <c r="AQ229" s="1"/>
      <c r="AS229" s="82">
        <v>68</v>
      </c>
    </row>
    <row r="230" spans="1:45" x14ac:dyDescent="0.25">
      <c r="A230" s="22"/>
      <c r="B230" s="23"/>
      <c r="C230" s="23"/>
      <c r="D230" s="23"/>
      <c r="E230" s="78"/>
      <c r="F230" s="78"/>
      <c r="H230" s="49"/>
      <c r="I230" s="9"/>
      <c r="N230" s="1"/>
      <c r="O230" s="82"/>
      <c r="P230">
        <v>68</v>
      </c>
      <c r="T230" s="23"/>
      <c r="U230" s="23"/>
      <c r="V230" s="23"/>
      <c r="W230" s="78"/>
      <c r="X230" s="78"/>
      <c r="Y230" s="49"/>
      <c r="Z230" s="49"/>
      <c r="AE230" s="82"/>
      <c r="AJ230" s="23"/>
      <c r="AK230" s="23"/>
      <c r="AL230" s="23"/>
      <c r="AM230" s="78"/>
      <c r="AN230" s="78"/>
      <c r="AQ230" s="1"/>
      <c r="AS230" s="82">
        <v>68</v>
      </c>
    </row>
    <row r="231" spans="1:45" x14ac:dyDescent="0.25">
      <c r="A231" s="22"/>
      <c r="B231" s="23"/>
      <c r="C231" s="23"/>
      <c r="D231" s="23"/>
      <c r="E231" s="78"/>
      <c r="F231" s="78"/>
      <c r="H231" s="49"/>
      <c r="I231" s="9"/>
      <c r="N231" s="1"/>
      <c r="O231" s="82"/>
      <c r="P231">
        <v>68</v>
      </c>
      <c r="T231" s="23"/>
      <c r="U231" s="23"/>
      <c r="V231" s="23"/>
      <c r="W231" s="78"/>
      <c r="X231" s="78"/>
      <c r="Y231" s="49"/>
      <c r="Z231" s="49"/>
      <c r="AE231" s="82"/>
      <c r="AJ231" s="23"/>
      <c r="AK231" s="23"/>
      <c r="AL231" s="23"/>
      <c r="AM231" s="78"/>
      <c r="AN231" s="78"/>
      <c r="AQ231" s="1"/>
      <c r="AS231" s="82">
        <v>68</v>
      </c>
    </row>
    <row r="232" spans="1:45" x14ac:dyDescent="0.25">
      <c r="A232" s="22"/>
      <c r="B232" s="23"/>
      <c r="C232" s="23"/>
      <c r="D232" s="23"/>
      <c r="E232" s="78"/>
      <c r="F232" s="78"/>
      <c r="H232" s="49"/>
      <c r="I232" s="9"/>
      <c r="N232" s="1"/>
      <c r="O232" s="82"/>
      <c r="P232">
        <v>74</v>
      </c>
      <c r="T232" s="23"/>
      <c r="U232" s="23"/>
      <c r="V232" s="23"/>
      <c r="W232" s="78"/>
      <c r="X232" s="78"/>
      <c r="Y232" s="49"/>
      <c r="Z232" s="49"/>
      <c r="AE232" s="82"/>
      <c r="AJ232" s="23"/>
      <c r="AK232" s="23"/>
      <c r="AL232" s="23"/>
      <c r="AM232" s="78"/>
      <c r="AN232" s="78"/>
      <c r="AQ232" s="1"/>
      <c r="AS232" s="82">
        <v>74</v>
      </c>
    </row>
    <row r="233" spans="1:45" x14ac:dyDescent="0.25">
      <c r="A233" s="22"/>
      <c r="B233" s="23"/>
      <c r="C233" s="23"/>
      <c r="D233" s="23"/>
      <c r="E233" s="78"/>
      <c r="F233" s="78"/>
      <c r="H233" s="49"/>
      <c r="I233" s="9"/>
      <c r="N233" s="1"/>
      <c r="O233" s="82"/>
      <c r="P233">
        <v>72</v>
      </c>
      <c r="T233" s="23"/>
      <c r="U233" s="23"/>
      <c r="V233" s="23"/>
      <c r="W233" s="78"/>
      <c r="X233" s="78"/>
      <c r="Y233" s="49"/>
      <c r="Z233" s="49"/>
      <c r="AE233" s="82"/>
      <c r="AJ233" s="23"/>
      <c r="AK233" s="23"/>
      <c r="AL233" s="23"/>
      <c r="AM233" s="78"/>
      <c r="AN233" s="78"/>
      <c r="AQ233" s="1"/>
      <c r="AS233" s="82">
        <v>72</v>
      </c>
    </row>
    <row r="234" spans="1:45" x14ac:dyDescent="0.25">
      <c r="A234" s="22"/>
      <c r="B234" s="23"/>
      <c r="C234" s="23"/>
      <c r="D234" s="23"/>
      <c r="E234" s="78"/>
      <c r="F234" s="78"/>
      <c r="H234" s="49"/>
      <c r="I234" s="9"/>
      <c r="N234" s="1"/>
      <c r="O234" s="82"/>
      <c r="T234" s="23"/>
      <c r="U234" s="23"/>
      <c r="V234" s="23"/>
      <c r="W234" s="78"/>
      <c r="X234" s="78"/>
      <c r="Y234" s="49"/>
      <c r="Z234" s="49"/>
      <c r="AE234" s="82"/>
      <c r="AJ234" s="23"/>
      <c r="AK234" s="23"/>
      <c r="AL234" s="23"/>
      <c r="AM234" s="78"/>
      <c r="AN234" s="78"/>
      <c r="AQ234" s="1"/>
    </row>
    <row r="235" spans="1:45" x14ac:dyDescent="0.25">
      <c r="A235" s="22"/>
      <c r="B235" s="23"/>
      <c r="C235" s="23"/>
      <c r="D235" s="23"/>
      <c r="E235" s="78"/>
      <c r="F235" s="78"/>
      <c r="H235" s="49"/>
      <c r="I235" s="9"/>
      <c r="N235" s="1"/>
      <c r="O235" s="82"/>
      <c r="T235" s="23"/>
      <c r="U235" s="23"/>
      <c r="V235" s="23"/>
      <c r="W235" s="78"/>
      <c r="X235" s="78"/>
      <c r="Y235" s="49"/>
      <c r="Z235" s="49"/>
      <c r="AE235" s="82"/>
      <c r="AJ235" s="23"/>
      <c r="AK235" s="23"/>
      <c r="AL235" s="23"/>
      <c r="AM235" s="78"/>
      <c r="AN235" s="78"/>
      <c r="AQ235" s="1"/>
    </row>
    <row r="236" spans="1:45" x14ac:dyDescent="0.25">
      <c r="A236" s="22"/>
      <c r="B236" s="23"/>
      <c r="C236" s="23"/>
      <c r="D236" s="23"/>
      <c r="E236" s="78"/>
      <c r="F236" s="78"/>
      <c r="H236" s="49"/>
      <c r="I236" s="9"/>
      <c r="N236" s="1"/>
      <c r="O236" s="82"/>
      <c r="T236" s="23"/>
      <c r="U236" s="23"/>
      <c r="V236" s="23"/>
      <c r="W236" s="78"/>
      <c r="X236" s="78"/>
      <c r="Y236" s="49"/>
      <c r="Z236" s="49"/>
      <c r="AE236" s="82"/>
      <c r="AJ236" s="23"/>
      <c r="AK236" s="23"/>
      <c r="AL236" s="23"/>
      <c r="AM236" s="78"/>
      <c r="AN236" s="78"/>
      <c r="AQ236" s="1"/>
    </row>
    <row r="237" spans="1:45" x14ac:dyDescent="0.25">
      <c r="A237" s="22"/>
      <c r="B237" s="23"/>
      <c r="C237" s="23"/>
      <c r="D237" s="23"/>
      <c r="E237" s="78"/>
      <c r="F237" s="78"/>
      <c r="H237" s="49"/>
      <c r="I237" s="9"/>
      <c r="N237" s="1"/>
      <c r="O237" s="82"/>
      <c r="T237" s="23"/>
      <c r="U237" s="23"/>
      <c r="V237" s="23"/>
      <c r="W237" s="78"/>
      <c r="X237" s="78"/>
      <c r="Y237" s="49"/>
      <c r="Z237" s="49"/>
      <c r="AE237" s="82"/>
      <c r="AJ237" s="23"/>
      <c r="AK237" s="23"/>
      <c r="AL237" s="23"/>
      <c r="AM237" s="78"/>
      <c r="AN237" s="78"/>
      <c r="AQ237" s="1"/>
    </row>
    <row r="238" spans="1:45" x14ac:dyDescent="0.25">
      <c r="A238" s="22"/>
      <c r="B238" s="23"/>
      <c r="C238" s="23"/>
      <c r="D238" s="23"/>
      <c r="E238" s="78"/>
      <c r="F238" s="78"/>
      <c r="H238" s="49"/>
      <c r="I238" s="9"/>
      <c r="N238" s="1"/>
      <c r="O238" s="82"/>
      <c r="T238" s="23"/>
      <c r="U238" s="23"/>
      <c r="V238" s="23"/>
      <c r="W238" s="78"/>
      <c r="X238" s="78"/>
      <c r="Y238" s="49"/>
      <c r="Z238" s="49"/>
      <c r="AE238" s="82"/>
      <c r="AJ238" s="23"/>
      <c r="AK238" s="23"/>
      <c r="AL238" s="23"/>
      <c r="AM238" s="78"/>
      <c r="AN238" s="78"/>
      <c r="AQ238" s="1"/>
    </row>
    <row r="239" spans="1:45" x14ac:dyDescent="0.25">
      <c r="A239" s="22"/>
      <c r="B239" s="23"/>
      <c r="C239" s="23"/>
      <c r="D239" s="23"/>
      <c r="E239" s="78"/>
      <c r="F239" s="78"/>
      <c r="H239" s="49"/>
      <c r="I239" s="9"/>
      <c r="N239" s="1"/>
      <c r="O239" s="82"/>
      <c r="T239" s="23"/>
      <c r="U239" s="23"/>
      <c r="V239" s="23"/>
      <c r="W239" s="78"/>
      <c r="X239" s="78"/>
      <c r="Y239" s="49"/>
      <c r="Z239" s="49"/>
      <c r="AE239" s="82"/>
      <c r="AJ239" s="23"/>
      <c r="AK239" s="23"/>
      <c r="AL239" s="23"/>
      <c r="AM239" s="78"/>
      <c r="AN239" s="78"/>
      <c r="AQ239" s="1"/>
    </row>
    <row r="240" spans="1:45" x14ac:dyDescent="0.25">
      <c r="A240" s="22"/>
      <c r="B240" s="23"/>
      <c r="C240" s="23"/>
      <c r="D240" s="23"/>
      <c r="E240" s="78"/>
      <c r="F240" s="78"/>
      <c r="H240" s="49"/>
      <c r="I240" s="9"/>
      <c r="N240" s="1"/>
      <c r="O240" s="82"/>
      <c r="T240" s="23"/>
      <c r="U240" s="23"/>
      <c r="V240" s="23"/>
      <c r="W240" s="78"/>
      <c r="X240" s="78"/>
      <c r="Y240" s="49"/>
      <c r="Z240" s="49"/>
      <c r="AE240" s="82"/>
      <c r="AJ240" s="23"/>
      <c r="AK240" s="23"/>
      <c r="AL240" s="23"/>
      <c r="AM240" s="78"/>
      <c r="AN240" s="78"/>
      <c r="AQ240" s="1"/>
    </row>
    <row r="241" spans="1:45" x14ac:dyDescent="0.25">
      <c r="A241" s="22"/>
      <c r="B241" s="23"/>
      <c r="C241" s="23"/>
      <c r="D241" s="23"/>
      <c r="E241" s="78"/>
      <c r="F241" s="78"/>
      <c r="H241" s="49"/>
      <c r="I241" s="9"/>
      <c r="N241" s="1"/>
      <c r="O241" s="82"/>
      <c r="T241" s="23"/>
      <c r="U241" s="23"/>
      <c r="V241" s="23"/>
      <c r="W241" s="78"/>
      <c r="X241" s="78"/>
      <c r="Y241" s="49"/>
      <c r="Z241" s="49"/>
      <c r="AE241" s="82"/>
      <c r="AJ241" s="23"/>
      <c r="AK241" s="23"/>
      <c r="AL241" s="23"/>
      <c r="AM241" s="78"/>
      <c r="AN241" s="78"/>
      <c r="AQ241" s="1"/>
    </row>
    <row r="242" spans="1:45" x14ac:dyDescent="0.25">
      <c r="A242" s="22"/>
      <c r="B242" s="23"/>
      <c r="C242" s="23"/>
      <c r="D242" s="23"/>
      <c r="E242" s="78"/>
      <c r="F242" s="78"/>
      <c r="H242" s="49"/>
      <c r="I242" s="9"/>
      <c r="N242" s="1"/>
      <c r="O242" s="82"/>
      <c r="T242" s="23"/>
      <c r="U242" s="23"/>
      <c r="V242" s="23"/>
      <c r="W242" s="78"/>
      <c r="X242" s="78"/>
      <c r="Y242" s="49"/>
      <c r="Z242" s="49"/>
      <c r="AE242" s="82"/>
      <c r="AJ242" s="23"/>
      <c r="AK242" s="23"/>
      <c r="AL242" s="23"/>
      <c r="AM242" s="78"/>
      <c r="AN242" s="78"/>
      <c r="AQ242" s="1"/>
    </row>
    <row r="243" spans="1:45" x14ac:dyDescent="0.25">
      <c r="A243" s="22"/>
      <c r="B243" s="23"/>
      <c r="C243" s="23"/>
      <c r="D243" s="23"/>
      <c r="E243" s="78"/>
      <c r="F243" s="78"/>
      <c r="H243" s="49"/>
      <c r="I243" s="9"/>
      <c r="N243" s="1"/>
      <c r="O243" s="82"/>
      <c r="P243">
        <v>73</v>
      </c>
      <c r="T243" s="23"/>
      <c r="U243" s="23"/>
      <c r="V243" s="23"/>
      <c r="W243" s="78"/>
      <c r="X243" s="78"/>
      <c r="Y243" s="49"/>
      <c r="Z243" s="49"/>
      <c r="AE243" s="82"/>
      <c r="AJ243" s="23"/>
      <c r="AK243" s="23"/>
      <c r="AL243" s="23"/>
      <c r="AM243" s="78"/>
      <c r="AN243" s="78"/>
      <c r="AQ243" s="1"/>
      <c r="AS243" s="82">
        <v>73</v>
      </c>
    </row>
    <row r="244" spans="1:45" x14ac:dyDescent="0.25">
      <c r="A244" s="22"/>
      <c r="B244" s="23"/>
      <c r="C244" s="23"/>
      <c r="D244" s="23"/>
      <c r="E244" s="78"/>
      <c r="F244" s="78"/>
      <c r="H244" s="49"/>
      <c r="I244" s="9"/>
      <c r="N244" s="1"/>
      <c r="O244" s="82"/>
      <c r="P244">
        <v>73</v>
      </c>
      <c r="T244" s="23"/>
      <c r="U244" s="23"/>
      <c r="V244" s="23"/>
      <c r="W244" s="78"/>
      <c r="X244" s="78"/>
      <c r="Y244" s="49"/>
      <c r="Z244" s="49"/>
      <c r="AE244" s="82"/>
      <c r="AJ244" s="23"/>
      <c r="AK244" s="23"/>
      <c r="AL244" s="23"/>
      <c r="AM244" s="78"/>
      <c r="AN244" s="78"/>
      <c r="AQ244" s="1"/>
      <c r="AS244" s="82">
        <v>73</v>
      </c>
    </row>
    <row r="245" spans="1:45" x14ac:dyDescent="0.25">
      <c r="A245" s="22"/>
      <c r="B245" s="23"/>
      <c r="C245" s="23"/>
      <c r="D245" s="23"/>
      <c r="E245" s="78"/>
      <c r="F245" s="78"/>
      <c r="H245" s="49"/>
      <c r="I245" s="9"/>
      <c r="N245" s="1"/>
      <c r="O245" s="82"/>
      <c r="P245">
        <v>72</v>
      </c>
      <c r="T245" s="23"/>
      <c r="U245" s="23"/>
      <c r="V245" s="23"/>
      <c r="W245" s="78"/>
      <c r="X245" s="78"/>
      <c r="Y245" s="49"/>
      <c r="Z245" s="49"/>
      <c r="AE245" s="82"/>
      <c r="AJ245" s="23"/>
      <c r="AK245" s="23"/>
      <c r="AL245" s="23"/>
      <c r="AM245" s="78"/>
      <c r="AN245" s="78"/>
      <c r="AQ245" s="1"/>
      <c r="AS245" s="82">
        <v>72</v>
      </c>
    </row>
    <row r="246" spans="1:45" x14ac:dyDescent="0.25">
      <c r="A246" s="22"/>
      <c r="B246" s="23"/>
      <c r="C246" s="23"/>
      <c r="D246" s="23"/>
      <c r="E246" s="78"/>
      <c r="F246" s="78"/>
      <c r="H246" s="49"/>
      <c r="I246" s="9"/>
      <c r="N246" s="1"/>
      <c r="O246" s="82"/>
      <c r="T246" s="23"/>
      <c r="U246" s="23"/>
      <c r="V246" s="23"/>
      <c r="W246" s="78"/>
      <c r="X246" s="78"/>
      <c r="Y246" s="49"/>
      <c r="Z246" s="49"/>
      <c r="AE246" s="82"/>
      <c r="AJ246" s="23"/>
      <c r="AK246" s="23"/>
      <c r="AL246" s="23"/>
      <c r="AM246" s="78"/>
      <c r="AN246" s="78"/>
      <c r="AQ246" s="1"/>
    </row>
    <row r="247" spans="1:45" x14ac:dyDescent="0.25">
      <c r="A247" s="22"/>
      <c r="B247" s="23"/>
      <c r="C247" s="23"/>
      <c r="D247" s="23"/>
      <c r="E247" s="78"/>
      <c r="F247" s="78"/>
      <c r="H247" s="49"/>
      <c r="I247" s="9"/>
      <c r="N247" s="1"/>
      <c r="O247" s="82"/>
      <c r="T247" s="23"/>
      <c r="U247" s="23"/>
      <c r="V247" s="23"/>
      <c r="W247" s="78"/>
      <c r="X247" s="78"/>
      <c r="Y247" s="49"/>
      <c r="Z247" s="49"/>
      <c r="AE247" s="82"/>
      <c r="AJ247" s="23"/>
      <c r="AK247" s="23"/>
      <c r="AL247" s="23"/>
      <c r="AM247" s="78"/>
      <c r="AN247" s="78"/>
      <c r="AQ247" s="1"/>
    </row>
    <row r="248" spans="1:45" x14ac:dyDescent="0.25">
      <c r="A248" s="22"/>
      <c r="B248" s="23"/>
      <c r="C248" s="23"/>
      <c r="D248" s="23"/>
      <c r="E248" s="78"/>
      <c r="F248" s="78"/>
      <c r="H248" s="49"/>
      <c r="I248" s="9"/>
      <c r="N248" s="1"/>
      <c r="O248" s="82"/>
      <c r="T248" s="23"/>
      <c r="U248" s="23"/>
      <c r="V248" s="23"/>
      <c r="W248" s="78"/>
      <c r="X248" s="78"/>
      <c r="Y248" s="49"/>
      <c r="Z248" s="49"/>
      <c r="AE248" s="82"/>
      <c r="AJ248" s="23"/>
      <c r="AK248" s="23"/>
      <c r="AL248" s="23"/>
      <c r="AM248" s="78"/>
      <c r="AN248" s="78"/>
      <c r="AQ248" s="1"/>
    </row>
    <row r="249" spans="1:45" x14ac:dyDescent="0.25">
      <c r="A249" s="22"/>
      <c r="B249" s="23"/>
      <c r="C249" s="23"/>
      <c r="D249" s="23"/>
      <c r="E249" s="78"/>
      <c r="F249" s="78"/>
      <c r="H249" s="49"/>
      <c r="I249" s="9"/>
      <c r="N249" s="1"/>
      <c r="O249" s="82"/>
      <c r="T249" s="23"/>
      <c r="U249" s="23"/>
      <c r="V249" s="23"/>
      <c r="W249" s="78"/>
      <c r="X249" s="78"/>
      <c r="Y249" s="49"/>
      <c r="Z249" s="49"/>
      <c r="AE249" s="82"/>
      <c r="AJ249" s="23"/>
      <c r="AK249" s="23"/>
      <c r="AL249" s="23"/>
      <c r="AM249" s="78"/>
      <c r="AN249" s="78"/>
      <c r="AQ249" s="1"/>
    </row>
    <row r="250" spans="1:45" x14ac:dyDescent="0.25">
      <c r="A250" s="22"/>
      <c r="B250" s="23"/>
      <c r="C250" s="23"/>
      <c r="D250" s="23"/>
      <c r="E250" s="78"/>
      <c r="F250" s="78"/>
      <c r="H250" s="49"/>
      <c r="I250" s="9"/>
      <c r="N250" s="1"/>
      <c r="O250" s="82"/>
      <c r="P250">
        <v>75</v>
      </c>
      <c r="T250" s="23"/>
      <c r="U250" s="23"/>
      <c r="V250" s="23"/>
      <c r="W250" s="78"/>
      <c r="X250" s="78"/>
      <c r="Y250" s="49"/>
      <c r="Z250" s="49"/>
      <c r="AE250" s="82"/>
      <c r="AJ250" s="23"/>
      <c r="AK250" s="23"/>
      <c r="AL250" s="23"/>
      <c r="AM250" s="78"/>
      <c r="AN250" s="78"/>
      <c r="AQ250" s="1"/>
      <c r="AS250" s="82">
        <v>75</v>
      </c>
    </row>
    <row r="251" spans="1:45" x14ac:dyDescent="0.25">
      <c r="A251" s="22"/>
      <c r="B251" s="23"/>
      <c r="C251" s="23"/>
      <c r="D251" s="23"/>
      <c r="E251" s="78"/>
      <c r="F251" s="78"/>
      <c r="H251" s="49"/>
      <c r="I251" s="9"/>
      <c r="N251" s="1"/>
      <c r="O251" s="82"/>
      <c r="T251" s="23"/>
      <c r="U251" s="23"/>
      <c r="V251" s="23"/>
      <c r="W251" s="78"/>
      <c r="X251" s="78"/>
      <c r="Y251" s="49"/>
      <c r="Z251" s="49"/>
      <c r="AE251" s="82"/>
      <c r="AJ251" s="23"/>
      <c r="AK251" s="23"/>
      <c r="AL251" s="23"/>
      <c r="AM251" s="78"/>
      <c r="AN251" s="78"/>
      <c r="AQ251" s="1"/>
    </row>
    <row r="252" spans="1:45" x14ac:dyDescent="0.25">
      <c r="A252" s="22"/>
      <c r="B252" s="23"/>
      <c r="C252" s="23"/>
      <c r="D252" s="23"/>
      <c r="E252" s="78"/>
      <c r="F252" s="78"/>
      <c r="H252" s="49"/>
      <c r="I252" s="9"/>
      <c r="N252" s="1"/>
      <c r="O252" s="82"/>
      <c r="T252" s="23"/>
      <c r="U252" s="23"/>
      <c r="V252" s="23"/>
      <c r="W252" s="78"/>
      <c r="X252" s="78"/>
      <c r="Y252" s="49"/>
      <c r="Z252" s="49"/>
      <c r="AE252" s="82"/>
      <c r="AJ252" s="23"/>
      <c r="AK252" s="23"/>
      <c r="AL252" s="23"/>
      <c r="AM252" s="78"/>
      <c r="AN252" s="78"/>
      <c r="AQ252" s="1"/>
    </row>
    <row r="253" spans="1:45" x14ac:dyDescent="0.25">
      <c r="A253" s="22"/>
      <c r="B253" s="23"/>
      <c r="C253" s="23"/>
      <c r="D253" s="23"/>
      <c r="E253" s="78"/>
      <c r="F253" s="78"/>
      <c r="H253" s="49"/>
      <c r="I253" s="9"/>
      <c r="N253" s="1"/>
      <c r="O253" s="82"/>
      <c r="T253" s="23"/>
      <c r="U253" s="23"/>
      <c r="V253" s="23"/>
      <c r="W253" s="78"/>
      <c r="X253" s="78"/>
      <c r="Y253" s="49"/>
      <c r="Z253" s="49"/>
      <c r="AE253" s="82"/>
      <c r="AJ253" s="23"/>
      <c r="AK253" s="23"/>
      <c r="AL253" s="23"/>
      <c r="AM253" s="78"/>
      <c r="AN253" s="78"/>
      <c r="AQ253" s="1"/>
    </row>
    <row r="254" spans="1:45" x14ac:dyDescent="0.25">
      <c r="A254" s="22"/>
      <c r="B254" s="23"/>
      <c r="C254" s="23"/>
      <c r="D254" s="23"/>
      <c r="E254" s="78"/>
      <c r="F254" s="78"/>
      <c r="H254" s="49"/>
      <c r="I254" s="9"/>
      <c r="N254" s="1"/>
      <c r="O254" s="82"/>
      <c r="T254" s="23"/>
      <c r="U254" s="23"/>
      <c r="V254" s="23"/>
      <c r="W254" s="78"/>
      <c r="X254" s="78"/>
      <c r="Y254" s="49"/>
      <c r="Z254" s="49"/>
      <c r="AE254" s="82"/>
      <c r="AJ254" s="23"/>
      <c r="AK254" s="23"/>
      <c r="AL254" s="23"/>
      <c r="AM254" s="78"/>
      <c r="AN254" s="78"/>
      <c r="AQ254" s="1"/>
    </row>
    <row r="255" spans="1:45" x14ac:dyDescent="0.25">
      <c r="A255" s="22"/>
      <c r="B255" s="21"/>
      <c r="C255" s="83"/>
      <c r="D255" s="83"/>
      <c r="E255" s="78"/>
      <c r="F255" s="78"/>
      <c r="H255" s="49"/>
      <c r="I255" s="9"/>
      <c r="N255" s="1"/>
      <c r="O255" s="82"/>
      <c r="P255">
        <v>67</v>
      </c>
      <c r="T255" s="83"/>
      <c r="U255" s="83"/>
      <c r="V255" s="83"/>
      <c r="W255" s="78"/>
      <c r="X255" s="78"/>
      <c r="Y255" s="49"/>
      <c r="Z255" s="49"/>
      <c r="AE255" s="82"/>
      <c r="AJ255" s="83"/>
      <c r="AK255" s="83"/>
      <c r="AL255" s="83"/>
      <c r="AM255" s="78"/>
      <c r="AN255" s="78"/>
      <c r="AQ255" s="1"/>
      <c r="AS255" s="82">
        <v>67</v>
      </c>
    </row>
    <row r="256" spans="1:45" x14ac:dyDescent="0.25">
      <c r="A256" s="22"/>
      <c r="B256" s="21"/>
      <c r="C256" s="83"/>
      <c r="D256" s="83"/>
      <c r="E256" s="78"/>
      <c r="F256" s="78"/>
      <c r="H256" s="49"/>
      <c r="I256" s="9"/>
      <c r="N256" s="1"/>
      <c r="O256" s="82"/>
      <c r="T256" s="83"/>
      <c r="U256" s="83"/>
      <c r="V256" s="83"/>
      <c r="W256" s="78"/>
      <c r="X256" s="78"/>
      <c r="Y256" s="49"/>
      <c r="Z256" s="49"/>
      <c r="AE256" s="82"/>
      <c r="AJ256" s="83"/>
      <c r="AK256" s="83"/>
      <c r="AL256" s="83"/>
      <c r="AM256" s="78"/>
      <c r="AN256" s="78"/>
      <c r="AQ256" s="1"/>
    </row>
    <row r="257" spans="1:45" x14ac:dyDescent="0.25">
      <c r="A257" s="22"/>
      <c r="B257" s="23"/>
      <c r="C257" s="23"/>
      <c r="D257" s="23"/>
      <c r="E257" s="78"/>
      <c r="F257" s="78"/>
      <c r="H257" s="49"/>
      <c r="I257" s="9"/>
      <c r="N257" s="1"/>
      <c r="O257" s="82"/>
      <c r="T257" s="23"/>
      <c r="U257" s="23"/>
      <c r="V257" s="23"/>
      <c r="W257" s="78"/>
      <c r="X257" s="78"/>
      <c r="Y257" s="49"/>
      <c r="Z257" s="49"/>
      <c r="AE257" s="82"/>
      <c r="AJ257" s="23"/>
      <c r="AK257" s="23"/>
      <c r="AL257" s="23"/>
      <c r="AM257" s="78"/>
      <c r="AN257" s="78"/>
      <c r="AQ257" s="1"/>
    </row>
    <row r="258" spans="1:45" x14ac:dyDescent="0.25">
      <c r="A258" s="22"/>
      <c r="B258" s="23"/>
      <c r="C258" s="23"/>
      <c r="D258" s="23"/>
      <c r="E258" s="78"/>
      <c r="F258" s="78"/>
      <c r="H258" s="49"/>
      <c r="I258" s="9"/>
      <c r="N258" s="1"/>
      <c r="O258" s="82"/>
      <c r="T258" s="23"/>
      <c r="U258" s="23"/>
      <c r="V258" s="23"/>
      <c r="W258" s="78"/>
      <c r="X258" s="78"/>
      <c r="Y258" s="49"/>
      <c r="Z258" s="49"/>
      <c r="AE258" s="82"/>
      <c r="AJ258" s="23"/>
      <c r="AK258" s="23"/>
      <c r="AL258" s="23"/>
      <c r="AM258" s="78"/>
      <c r="AN258" s="78"/>
      <c r="AQ258" s="1"/>
    </row>
    <row r="259" spans="1:45" x14ac:dyDescent="0.25">
      <c r="A259" s="22"/>
      <c r="B259" s="23"/>
      <c r="C259" s="23"/>
      <c r="D259" s="23"/>
      <c r="E259" s="78"/>
      <c r="F259" s="78"/>
      <c r="H259" s="49"/>
      <c r="I259" s="9"/>
      <c r="N259" s="1"/>
      <c r="O259" s="82"/>
      <c r="T259" s="23"/>
      <c r="U259" s="23"/>
      <c r="V259" s="23"/>
      <c r="W259" s="78"/>
      <c r="X259" s="78"/>
      <c r="Y259" s="49"/>
      <c r="Z259" s="49"/>
      <c r="AE259" s="82"/>
      <c r="AJ259" s="23"/>
      <c r="AK259" s="23"/>
      <c r="AL259" s="23"/>
      <c r="AM259" s="78"/>
      <c r="AN259" s="78"/>
      <c r="AQ259" s="1"/>
    </row>
    <row r="260" spans="1:45" x14ac:dyDescent="0.25">
      <c r="A260" s="22"/>
      <c r="B260" s="23"/>
      <c r="C260" s="23"/>
      <c r="D260" s="23"/>
      <c r="E260" s="78"/>
      <c r="F260" s="78"/>
      <c r="H260" s="49"/>
      <c r="I260" s="9"/>
      <c r="N260" s="1"/>
      <c r="O260" s="82"/>
      <c r="T260" s="23"/>
      <c r="U260" s="23"/>
      <c r="V260" s="23"/>
      <c r="W260" s="78"/>
      <c r="X260" s="78"/>
      <c r="Y260" s="49"/>
      <c r="Z260" s="49"/>
      <c r="AE260" s="82"/>
      <c r="AJ260" s="23"/>
      <c r="AK260" s="23"/>
      <c r="AL260" s="23"/>
      <c r="AM260" s="78"/>
      <c r="AN260" s="78"/>
      <c r="AQ260" s="1"/>
    </row>
    <row r="261" spans="1:45" x14ac:dyDescent="0.25">
      <c r="A261" s="22"/>
      <c r="B261" s="23"/>
      <c r="C261" s="23"/>
      <c r="D261" s="23"/>
      <c r="E261" s="78"/>
      <c r="F261" s="78"/>
      <c r="H261" s="49"/>
      <c r="I261" s="9"/>
      <c r="N261" s="1"/>
      <c r="O261" s="82"/>
      <c r="T261" s="23"/>
      <c r="U261" s="23"/>
      <c r="V261" s="23"/>
      <c r="W261" s="78"/>
      <c r="X261" s="78"/>
      <c r="Y261" s="49"/>
      <c r="Z261" s="49"/>
      <c r="AE261" s="82"/>
      <c r="AJ261" s="23"/>
      <c r="AK261" s="23"/>
      <c r="AL261" s="23"/>
      <c r="AM261" s="78"/>
      <c r="AN261" s="78"/>
      <c r="AQ261" s="1"/>
    </row>
    <row r="262" spans="1:45" x14ac:dyDescent="0.25">
      <c r="A262" s="22"/>
      <c r="B262" s="23"/>
      <c r="C262" s="23"/>
      <c r="D262" s="23"/>
      <c r="E262" s="78"/>
      <c r="F262" s="78"/>
      <c r="H262" s="49"/>
      <c r="I262" s="9"/>
      <c r="N262" s="1"/>
      <c r="O262" s="82"/>
      <c r="T262" s="23"/>
      <c r="U262" s="23"/>
      <c r="V262" s="23"/>
      <c r="W262" s="78"/>
      <c r="X262" s="78"/>
      <c r="Y262" s="49"/>
      <c r="Z262" s="49"/>
      <c r="AE262" s="82"/>
      <c r="AJ262" s="23"/>
      <c r="AK262" s="23"/>
      <c r="AL262" s="23"/>
      <c r="AM262" s="78"/>
      <c r="AN262" s="78"/>
      <c r="AQ262" s="1"/>
    </row>
    <row r="263" spans="1:45" x14ac:dyDescent="0.25">
      <c r="A263" s="22"/>
      <c r="B263" s="23"/>
      <c r="C263" s="23"/>
      <c r="D263" s="23"/>
      <c r="E263" s="78"/>
      <c r="F263" s="78"/>
      <c r="H263" s="49"/>
      <c r="I263" s="9"/>
      <c r="N263" s="1"/>
      <c r="O263" s="82"/>
      <c r="T263" s="23"/>
      <c r="U263" s="23"/>
      <c r="V263" s="23"/>
      <c r="W263" s="78"/>
      <c r="X263" s="78"/>
      <c r="Y263" s="49"/>
      <c r="Z263" s="49"/>
      <c r="AE263" s="82"/>
      <c r="AJ263" s="23"/>
      <c r="AK263" s="23"/>
      <c r="AL263" s="23"/>
      <c r="AM263" s="78"/>
      <c r="AN263" s="78"/>
      <c r="AQ263" s="1"/>
    </row>
    <row r="264" spans="1:45" x14ac:dyDescent="0.25">
      <c r="A264" s="22"/>
      <c r="B264" s="23"/>
      <c r="C264" s="23"/>
      <c r="D264" s="23"/>
      <c r="E264" s="78"/>
      <c r="F264" s="78"/>
      <c r="H264" s="49"/>
      <c r="I264" s="9"/>
      <c r="N264" s="1"/>
      <c r="O264" s="82"/>
      <c r="T264" s="23"/>
      <c r="U264" s="23"/>
      <c r="V264" s="23"/>
      <c r="W264" s="78"/>
      <c r="X264" s="78"/>
      <c r="Y264" s="49"/>
      <c r="Z264" s="49"/>
      <c r="AE264" s="82"/>
      <c r="AJ264" s="23"/>
      <c r="AK264" s="23"/>
      <c r="AL264" s="23"/>
      <c r="AM264" s="78"/>
      <c r="AN264" s="78"/>
      <c r="AQ264" s="1"/>
    </row>
    <row r="265" spans="1:45" x14ac:dyDescent="0.25">
      <c r="A265" s="22"/>
      <c r="B265" s="23"/>
      <c r="C265" s="23"/>
      <c r="D265" s="23"/>
      <c r="E265" s="78"/>
      <c r="F265" s="78"/>
      <c r="H265" s="49"/>
      <c r="I265" s="9"/>
      <c r="N265" s="1"/>
      <c r="O265" s="82"/>
      <c r="T265" s="23"/>
      <c r="U265" s="23"/>
      <c r="V265" s="23"/>
      <c r="W265" s="78"/>
      <c r="X265" s="78"/>
      <c r="Y265" s="49"/>
      <c r="Z265" s="49"/>
      <c r="AE265" s="82"/>
      <c r="AJ265" s="23"/>
      <c r="AK265" s="23"/>
      <c r="AL265" s="23"/>
      <c r="AM265" s="78"/>
      <c r="AN265" s="78"/>
      <c r="AQ265" s="1"/>
    </row>
    <row r="266" spans="1:45" x14ac:dyDescent="0.25">
      <c r="A266" s="22"/>
      <c r="B266" s="23"/>
      <c r="C266" s="23"/>
      <c r="D266" s="23"/>
      <c r="E266" s="78"/>
      <c r="F266" s="78"/>
      <c r="H266" s="49"/>
      <c r="I266" s="9"/>
      <c r="N266" s="1"/>
      <c r="O266" s="82"/>
      <c r="T266" s="23"/>
      <c r="U266" s="23"/>
      <c r="V266" s="23"/>
      <c r="W266" s="78"/>
      <c r="X266" s="78"/>
      <c r="Y266" s="49"/>
      <c r="Z266" s="49"/>
      <c r="AE266" s="82"/>
      <c r="AJ266" s="23"/>
      <c r="AK266" s="23"/>
      <c r="AL266" s="23"/>
      <c r="AM266" s="78"/>
      <c r="AN266" s="78"/>
      <c r="AQ266" s="1"/>
    </row>
    <row r="267" spans="1:45" x14ac:dyDescent="0.25">
      <c r="A267" s="22"/>
      <c r="B267" s="23"/>
      <c r="C267" s="23"/>
      <c r="D267" s="23"/>
      <c r="E267" s="78"/>
      <c r="F267" s="78"/>
      <c r="H267" s="49"/>
      <c r="I267" s="9"/>
      <c r="N267" s="1"/>
      <c r="O267" s="82"/>
      <c r="T267" s="23"/>
      <c r="U267" s="23"/>
      <c r="V267" s="23"/>
      <c r="W267" s="78"/>
      <c r="X267" s="78"/>
      <c r="Y267" s="49"/>
      <c r="Z267" s="49"/>
      <c r="AE267" s="82"/>
      <c r="AJ267" s="23"/>
      <c r="AK267" s="23"/>
      <c r="AL267" s="23"/>
      <c r="AM267" s="78"/>
      <c r="AN267" s="78"/>
      <c r="AQ267" s="1"/>
    </row>
    <row r="268" spans="1:45" x14ac:dyDescent="0.25">
      <c r="A268" s="22"/>
      <c r="B268" s="23"/>
      <c r="C268" s="23"/>
      <c r="D268" s="23"/>
      <c r="E268" s="78"/>
      <c r="F268" s="78"/>
      <c r="H268" s="49"/>
      <c r="I268" s="9"/>
      <c r="N268" s="1"/>
      <c r="O268" s="82"/>
      <c r="T268" s="23"/>
      <c r="U268" s="23"/>
      <c r="V268" s="23"/>
      <c r="W268" s="78"/>
      <c r="X268" s="78"/>
      <c r="Y268" s="49"/>
      <c r="Z268" s="49"/>
      <c r="AE268" s="82"/>
      <c r="AJ268" s="23"/>
      <c r="AK268" s="23"/>
      <c r="AL268" s="23"/>
      <c r="AM268" s="78"/>
      <c r="AN268" s="78"/>
      <c r="AQ268" s="1"/>
    </row>
    <row r="269" spans="1:45" x14ac:dyDescent="0.25">
      <c r="A269" s="22"/>
      <c r="B269" s="23"/>
      <c r="C269" s="23"/>
      <c r="D269" s="23"/>
      <c r="E269" s="78"/>
      <c r="F269" s="78"/>
      <c r="H269" s="49"/>
      <c r="I269" s="9"/>
      <c r="N269" s="1"/>
      <c r="O269" s="82"/>
      <c r="T269" s="23"/>
      <c r="U269" s="23"/>
      <c r="V269" s="23"/>
      <c r="W269" s="78"/>
      <c r="X269" s="78"/>
      <c r="Y269" s="49"/>
      <c r="Z269" s="49"/>
      <c r="AE269" s="82"/>
      <c r="AJ269" s="23"/>
      <c r="AK269" s="23"/>
      <c r="AL269" s="23"/>
      <c r="AM269" s="78"/>
      <c r="AN269" s="78"/>
      <c r="AQ269" s="1"/>
    </row>
    <row r="270" spans="1:45" x14ac:dyDescent="0.25">
      <c r="A270" s="22"/>
      <c r="B270" s="23"/>
      <c r="C270" s="23"/>
      <c r="D270" s="23"/>
      <c r="E270" s="78"/>
      <c r="F270" s="78"/>
      <c r="H270" s="49"/>
      <c r="I270" s="9"/>
      <c r="N270" s="1"/>
      <c r="O270" s="82"/>
      <c r="T270" s="23"/>
      <c r="U270" s="23"/>
      <c r="V270" s="23"/>
      <c r="W270" s="78"/>
      <c r="X270" s="78"/>
      <c r="Y270" s="49"/>
      <c r="Z270" s="49"/>
      <c r="AE270" s="82"/>
      <c r="AJ270" s="23"/>
      <c r="AK270" s="23"/>
      <c r="AL270" s="23"/>
      <c r="AM270" s="78"/>
      <c r="AN270" s="78"/>
      <c r="AQ270" s="1"/>
    </row>
    <row r="271" spans="1:45" x14ac:dyDescent="0.25">
      <c r="A271" s="22"/>
      <c r="B271" s="23"/>
      <c r="C271" s="23"/>
      <c r="D271" s="23"/>
      <c r="H271" s="49"/>
      <c r="I271" s="9"/>
      <c r="N271" s="1"/>
      <c r="O271" s="82"/>
      <c r="T271" s="23"/>
      <c r="U271" s="23"/>
      <c r="V271" s="23"/>
      <c r="Y271" s="49"/>
      <c r="Z271" s="49"/>
      <c r="AE271" s="82"/>
      <c r="AJ271" s="23"/>
      <c r="AK271" s="23"/>
      <c r="AL271" s="23"/>
      <c r="AQ271" s="1"/>
    </row>
    <row r="272" spans="1:45" x14ac:dyDescent="0.25">
      <c r="A272" s="24"/>
      <c r="B272" s="24"/>
      <c r="H272" s="49"/>
      <c r="I272" s="9"/>
      <c r="N272" s="1"/>
      <c r="O272" s="82"/>
      <c r="P272">
        <v>73</v>
      </c>
      <c r="Y272" s="49"/>
      <c r="Z272" s="49"/>
      <c r="AE272" s="82"/>
      <c r="AQ272" s="1"/>
      <c r="AS272" s="82">
        <v>73</v>
      </c>
    </row>
    <row r="273" spans="1:45" x14ac:dyDescent="0.25">
      <c r="A273" s="24"/>
      <c r="B273" s="24"/>
      <c r="E273" s="79"/>
      <c r="H273" s="49"/>
      <c r="I273" s="9"/>
      <c r="N273" s="1"/>
      <c r="O273" s="82"/>
      <c r="P273">
        <v>76</v>
      </c>
      <c r="Y273" s="49"/>
      <c r="Z273" s="49"/>
      <c r="AE273" s="82"/>
      <c r="AQ273" s="1"/>
      <c r="AS273" s="82">
        <v>76</v>
      </c>
    </row>
    <row r="274" spans="1:45" x14ac:dyDescent="0.25">
      <c r="A274" s="24"/>
      <c r="B274" s="24"/>
      <c r="E274" s="79"/>
      <c r="H274" s="49"/>
      <c r="I274" s="9"/>
      <c r="N274" s="1"/>
      <c r="O274" s="82"/>
      <c r="Y274" s="49"/>
      <c r="Z274" s="49"/>
      <c r="AE274" s="82"/>
      <c r="AQ274" s="1"/>
    </row>
    <row r="275" spans="1:45" x14ac:dyDescent="0.25">
      <c r="A275" s="24"/>
      <c r="B275" s="24"/>
      <c r="E275" s="79"/>
      <c r="H275" s="49"/>
      <c r="I275" s="9"/>
      <c r="N275" s="1"/>
      <c r="O275" s="82"/>
      <c r="P275">
        <v>77</v>
      </c>
      <c r="Y275" s="49"/>
      <c r="Z275" s="49"/>
      <c r="AE275" s="82"/>
      <c r="AQ275" s="1"/>
      <c r="AS275" s="82">
        <v>77</v>
      </c>
    </row>
    <row r="276" spans="1:45" x14ac:dyDescent="0.25">
      <c r="A276" s="24"/>
      <c r="B276" s="24"/>
      <c r="E276" s="79"/>
      <c r="H276" s="49"/>
      <c r="I276" s="9"/>
      <c r="N276" s="1"/>
      <c r="O276" s="82"/>
      <c r="P276">
        <v>77</v>
      </c>
      <c r="Y276" s="49"/>
      <c r="Z276" s="49"/>
      <c r="AE276" s="82"/>
      <c r="AQ276" s="1"/>
      <c r="AS276" s="82">
        <v>77</v>
      </c>
    </row>
    <row r="277" spans="1:45" x14ac:dyDescent="0.25">
      <c r="A277" s="24"/>
      <c r="B277" s="24"/>
      <c r="E277" s="79"/>
      <c r="H277" s="49"/>
      <c r="I277" s="9"/>
      <c r="N277" s="1"/>
      <c r="O277" s="82"/>
      <c r="Y277" s="49"/>
      <c r="Z277" s="49"/>
      <c r="AE277" s="82"/>
      <c r="AQ277" s="1"/>
    </row>
    <row r="278" spans="1:45" x14ac:dyDescent="0.25">
      <c r="A278" s="24"/>
      <c r="B278" s="24"/>
      <c r="E278" s="79"/>
      <c r="H278" s="49"/>
      <c r="I278" s="9"/>
      <c r="N278" s="1"/>
      <c r="O278" s="82"/>
      <c r="Y278" s="49"/>
      <c r="Z278" s="49"/>
      <c r="AE278" s="82"/>
      <c r="AQ278" s="1"/>
    </row>
    <row r="279" spans="1:45" x14ac:dyDescent="0.25">
      <c r="A279" s="24"/>
      <c r="B279" s="24"/>
      <c r="E279" s="79"/>
      <c r="H279" s="49"/>
      <c r="I279" s="9"/>
      <c r="N279" s="1"/>
      <c r="O279" s="82"/>
      <c r="P279">
        <v>71</v>
      </c>
      <c r="Y279" s="49"/>
      <c r="Z279" s="49"/>
      <c r="AE279" s="82"/>
      <c r="AQ279" s="1"/>
      <c r="AS279" s="82">
        <v>71</v>
      </c>
    </row>
    <row r="280" spans="1:45" x14ac:dyDescent="0.25">
      <c r="A280" s="24"/>
      <c r="B280" s="24"/>
      <c r="E280" s="79"/>
      <c r="H280" s="49"/>
      <c r="I280" s="9"/>
      <c r="N280" s="1"/>
      <c r="O280" s="82"/>
      <c r="P280">
        <v>71</v>
      </c>
      <c r="Y280" s="49"/>
      <c r="Z280" s="49"/>
      <c r="AE280" s="82"/>
      <c r="AQ280" s="1"/>
      <c r="AS280" s="82">
        <v>71</v>
      </c>
    </row>
    <row r="281" spans="1:45" x14ac:dyDescent="0.25">
      <c r="A281" s="24"/>
      <c r="B281" s="24"/>
      <c r="E281" s="79"/>
      <c r="H281" s="49"/>
      <c r="I281" s="9"/>
      <c r="N281" s="1"/>
      <c r="O281" s="82"/>
      <c r="Y281" s="49"/>
      <c r="Z281" s="49"/>
      <c r="AE281" s="82"/>
      <c r="AQ281" s="1"/>
    </row>
    <row r="282" spans="1:45" x14ac:dyDescent="0.25">
      <c r="A282" s="24"/>
      <c r="B282" s="24"/>
      <c r="E282" s="79"/>
      <c r="H282" s="49"/>
      <c r="I282" s="9"/>
      <c r="N282" s="1"/>
      <c r="O282" s="82"/>
      <c r="P282">
        <v>68</v>
      </c>
      <c r="Y282" s="49"/>
      <c r="Z282" s="49"/>
      <c r="AE282" s="82"/>
      <c r="AQ282" s="1"/>
      <c r="AS282" s="82">
        <v>68</v>
      </c>
    </row>
    <row r="283" spans="1:45" x14ac:dyDescent="0.25">
      <c r="A283" s="24"/>
      <c r="B283" s="24"/>
      <c r="E283" s="79"/>
      <c r="H283" s="49"/>
      <c r="I283" s="9"/>
      <c r="N283" s="1"/>
      <c r="O283" s="82"/>
      <c r="Y283" s="49"/>
      <c r="Z283" s="49"/>
      <c r="AE283" s="82"/>
      <c r="AQ283" s="1"/>
    </row>
    <row r="284" spans="1:45" x14ac:dyDescent="0.25">
      <c r="A284" s="24"/>
      <c r="B284" s="24"/>
      <c r="E284" s="79"/>
      <c r="H284" s="49"/>
      <c r="I284" s="9"/>
      <c r="N284" s="1"/>
      <c r="O284" s="82"/>
      <c r="Y284" s="49"/>
      <c r="Z284" s="49"/>
      <c r="AE284" s="82"/>
      <c r="AQ284" s="1"/>
    </row>
    <row r="285" spans="1:45" x14ac:dyDescent="0.25">
      <c r="A285" s="24"/>
      <c r="B285" s="24"/>
      <c r="E285" s="79"/>
      <c r="H285" s="49"/>
      <c r="I285" s="9"/>
      <c r="N285" s="1"/>
      <c r="O285" s="82"/>
      <c r="Y285" s="49"/>
      <c r="Z285" s="49"/>
      <c r="AE285" s="82"/>
      <c r="AQ285" s="1"/>
    </row>
    <row r="286" spans="1:45" x14ac:dyDescent="0.25">
      <c r="A286" s="24"/>
      <c r="B286" s="24"/>
      <c r="E286" s="79"/>
      <c r="H286" s="49"/>
      <c r="I286" s="9"/>
      <c r="N286" s="1"/>
      <c r="O286" s="82"/>
      <c r="Y286" s="49"/>
      <c r="Z286" s="49"/>
      <c r="AE286" s="82"/>
      <c r="AQ286" s="1"/>
    </row>
    <row r="287" spans="1:45" x14ac:dyDescent="0.25">
      <c r="A287" s="24"/>
      <c r="B287" s="24"/>
      <c r="E287" s="79"/>
      <c r="H287" s="49"/>
      <c r="I287" s="9"/>
      <c r="N287" s="1"/>
      <c r="O287" s="82"/>
      <c r="Y287" s="49"/>
      <c r="Z287" s="49"/>
      <c r="AE287" s="82"/>
      <c r="AQ287" s="1"/>
    </row>
    <row r="288" spans="1:45" x14ac:dyDescent="0.25">
      <c r="A288" s="24"/>
      <c r="B288" s="24"/>
      <c r="E288" s="79"/>
      <c r="H288" s="49"/>
      <c r="I288" s="9"/>
      <c r="N288" s="1"/>
      <c r="O288" s="82"/>
      <c r="Y288" s="49"/>
      <c r="Z288" s="49"/>
      <c r="AE288" s="82"/>
      <c r="AQ288" s="1"/>
    </row>
    <row r="289" spans="1:45" x14ac:dyDescent="0.25">
      <c r="A289" s="24"/>
      <c r="B289" s="24"/>
      <c r="E289" s="79"/>
      <c r="H289" s="49"/>
      <c r="I289" s="9"/>
      <c r="N289" s="1"/>
      <c r="O289" s="82"/>
      <c r="Y289" s="49"/>
      <c r="Z289" s="49"/>
      <c r="AE289" s="82"/>
      <c r="AQ289" s="1"/>
    </row>
    <row r="290" spans="1:45" x14ac:dyDescent="0.25">
      <c r="A290" s="24"/>
      <c r="B290" s="24"/>
      <c r="E290" s="79"/>
      <c r="H290" s="49"/>
      <c r="I290" s="9"/>
      <c r="N290" s="1"/>
      <c r="O290" s="82"/>
      <c r="Y290" s="49"/>
      <c r="Z290" s="49"/>
      <c r="AE290" s="82"/>
      <c r="AQ290" s="1"/>
    </row>
    <row r="291" spans="1:45" x14ac:dyDescent="0.25">
      <c r="A291" s="24"/>
      <c r="B291" s="24"/>
      <c r="E291" s="79"/>
      <c r="H291" s="49"/>
      <c r="I291" s="9"/>
      <c r="N291" s="1"/>
      <c r="O291" s="82"/>
      <c r="P291">
        <v>73</v>
      </c>
      <c r="Y291" s="49"/>
      <c r="Z291" s="49"/>
      <c r="AE291" s="82"/>
      <c r="AQ291" s="1"/>
      <c r="AS291" s="82">
        <v>73</v>
      </c>
    </row>
    <row r="292" spans="1:45" x14ac:dyDescent="0.25">
      <c r="A292" s="24"/>
      <c r="B292" s="24"/>
      <c r="E292" s="79"/>
      <c r="H292" s="49"/>
      <c r="I292" s="9"/>
      <c r="N292" s="1"/>
      <c r="O292" s="82"/>
      <c r="P292">
        <v>73</v>
      </c>
      <c r="Y292" s="49"/>
      <c r="Z292" s="49"/>
      <c r="AE292" s="82"/>
      <c r="AQ292" s="1"/>
      <c r="AS292" s="82">
        <v>73</v>
      </c>
    </row>
    <row r="293" spans="1:45" x14ac:dyDescent="0.25">
      <c r="A293" s="24"/>
      <c r="B293" s="24"/>
      <c r="E293" s="79"/>
      <c r="H293" s="49"/>
      <c r="I293" s="9"/>
      <c r="N293" s="1"/>
      <c r="O293" s="82"/>
      <c r="Y293" s="49"/>
      <c r="Z293" s="49"/>
      <c r="AE293" s="82"/>
      <c r="AQ293" s="1"/>
    </row>
    <row r="294" spans="1:45" x14ac:dyDescent="0.25">
      <c r="A294" s="24"/>
      <c r="B294" s="24"/>
      <c r="E294" s="79"/>
      <c r="H294" s="49"/>
      <c r="I294" s="9"/>
      <c r="N294" s="1"/>
      <c r="O294" s="82"/>
      <c r="P294">
        <v>67</v>
      </c>
      <c r="Y294" s="49"/>
      <c r="Z294" s="49"/>
      <c r="AE294" s="82"/>
      <c r="AQ294" s="1"/>
      <c r="AS294" s="82">
        <v>67</v>
      </c>
    </row>
    <row r="295" spans="1:45" x14ac:dyDescent="0.25">
      <c r="A295" s="24"/>
      <c r="B295" s="24"/>
      <c r="E295" s="79"/>
      <c r="H295" s="49"/>
      <c r="I295" s="9"/>
      <c r="N295" s="1"/>
      <c r="O295" s="82"/>
      <c r="P295">
        <v>67</v>
      </c>
      <c r="Y295" s="49"/>
      <c r="Z295" s="49"/>
      <c r="AE295" s="82"/>
      <c r="AQ295" s="1"/>
      <c r="AS295" s="82">
        <v>67</v>
      </c>
    </row>
    <row r="296" spans="1:45" x14ac:dyDescent="0.25">
      <c r="A296" s="24"/>
      <c r="B296" s="24"/>
      <c r="E296" s="79"/>
      <c r="H296" s="49"/>
      <c r="I296" s="9"/>
      <c r="N296" s="1"/>
      <c r="O296" s="82"/>
      <c r="Y296" s="49"/>
      <c r="Z296" s="49"/>
      <c r="AE296" s="82"/>
      <c r="AQ296" s="1"/>
    </row>
    <row r="297" spans="1:45" x14ac:dyDescent="0.25">
      <c r="A297" s="24"/>
      <c r="B297" s="24"/>
      <c r="E297" s="79"/>
      <c r="H297" s="49"/>
      <c r="I297" s="9"/>
      <c r="N297" s="1"/>
      <c r="O297" s="82"/>
      <c r="Y297" s="49"/>
      <c r="Z297" s="49"/>
      <c r="AE297" s="82"/>
      <c r="AQ297" s="1"/>
    </row>
    <row r="298" spans="1:45" x14ac:dyDescent="0.25">
      <c r="A298" s="24"/>
      <c r="B298" s="24"/>
      <c r="E298" s="79"/>
      <c r="H298" s="49"/>
      <c r="I298" s="9"/>
      <c r="N298" s="1"/>
      <c r="O298" s="82"/>
      <c r="Y298" s="49"/>
      <c r="Z298" s="49"/>
      <c r="AE298" s="82"/>
      <c r="AQ298" s="1"/>
    </row>
    <row r="299" spans="1:45" x14ac:dyDescent="0.25">
      <c r="A299" s="24"/>
      <c r="B299" s="24"/>
      <c r="E299" s="79"/>
      <c r="H299" s="49"/>
      <c r="I299" s="9"/>
      <c r="N299" s="1"/>
      <c r="O299" s="82"/>
      <c r="Y299" s="49"/>
      <c r="Z299" s="49"/>
      <c r="AE299" s="82"/>
      <c r="AQ299" s="1"/>
    </row>
    <row r="300" spans="1:45" x14ac:dyDescent="0.25">
      <c r="A300" s="24"/>
      <c r="B300" s="24"/>
      <c r="E300" s="79"/>
      <c r="H300" s="49"/>
      <c r="I300" s="9"/>
      <c r="N300" s="1"/>
      <c r="O300" s="82"/>
      <c r="Y300" s="49"/>
      <c r="Z300" s="49"/>
      <c r="AE300" s="82"/>
      <c r="AQ300" s="1"/>
    </row>
    <row r="301" spans="1:45" x14ac:dyDescent="0.25">
      <c r="A301" s="24"/>
      <c r="B301" s="24"/>
      <c r="E301" s="79"/>
      <c r="H301" s="49"/>
      <c r="I301" s="9"/>
      <c r="N301" s="1"/>
      <c r="O301" s="82"/>
      <c r="Y301" s="49"/>
      <c r="Z301" s="49"/>
      <c r="AE301" s="82"/>
      <c r="AQ301" s="1"/>
    </row>
    <row r="302" spans="1:45" x14ac:dyDescent="0.25">
      <c r="A302" s="24"/>
      <c r="B302" s="24"/>
      <c r="E302" s="79"/>
      <c r="H302" s="49"/>
      <c r="I302" s="9"/>
      <c r="N302" s="1"/>
      <c r="O302" s="82"/>
      <c r="Y302" s="49"/>
      <c r="Z302" s="49"/>
      <c r="AE302" s="82"/>
      <c r="AQ302" s="1"/>
    </row>
    <row r="303" spans="1:45" x14ac:dyDescent="0.25">
      <c r="A303" s="24"/>
      <c r="B303" s="24"/>
      <c r="E303" s="79"/>
      <c r="H303" s="49"/>
      <c r="I303" s="9"/>
      <c r="N303" s="1"/>
      <c r="O303" s="82"/>
      <c r="Y303" s="49"/>
      <c r="Z303" s="49"/>
      <c r="AE303" s="82"/>
      <c r="AQ303" s="1"/>
    </row>
    <row r="304" spans="1:45" x14ac:dyDescent="0.25">
      <c r="A304" s="24"/>
      <c r="B304" s="24"/>
      <c r="E304" s="79"/>
      <c r="H304" s="49"/>
      <c r="I304" s="9"/>
      <c r="N304" s="1"/>
      <c r="O304" s="82"/>
      <c r="Y304" s="49"/>
      <c r="Z304" s="49"/>
      <c r="AE304" s="82"/>
      <c r="AQ304" s="1"/>
    </row>
    <row r="305" spans="1:43" x14ac:dyDescent="0.25">
      <c r="A305" s="24"/>
      <c r="B305" s="24"/>
      <c r="E305" s="79"/>
      <c r="H305" s="49"/>
      <c r="I305" s="9"/>
      <c r="N305" s="1"/>
      <c r="O305" s="82"/>
      <c r="Y305" s="49"/>
      <c r="Z305" s="49"/>
      <c r="AE305" s="82"/>
      <c r="AQ305" s="1"/>
    </row>
    <row r="306" spans="1:43" x14ac:dyDescent="0.25">
      <c r="A306" s="24"/>
      <c r="B306" s="24"/>
      <c r="E306" s="79"/>
      <c r="H306" s="49"/>
      <c r="I306" s="9"/>
      <c r="N306" s="1"/>
      <c r="O306" s="82"/>
      <c r="Y306" s="49"/>
      <c r="Z306" s="49"/>
      <c r="AE306" s="82"/>
      <c r="AQ306" s="1"/>
    </row>
    <row r="307" spans="1:43" x14ac:dyDescent="0.25">
      <c r="A307" s="24"/>
      <c r="B307" s="24"/>
      <c r="E307" s="79"/>
      <c r="H307" s="49"/>
      <c r="I307" s="9"/>
      <c r="N307" s="1"/>
      <c r="O307" s="82"/>
      <c r="Y307" s="49"/>
      <c r="Z307" s="49"/>
      <c r="AE307" s="82"/>
      <c r="AQ307" s="1"/>
    </row>
    <row r="308" spans="1:43" x14ac:dyDescent="0.25">
      <c r="A308" s="24"/>
      <c r="B308" s="24"/>
      <c r="E308" s="79"/>
      <c r="H308" s="49"/>
      <c r="I308" s="9"/>
      <c r="N308" s="1"/>
      <c r="O308" s="82"/>
      <c r="Y308" s="49"/>
      <c r="Z308" s="49"/>
      <c r="AE308" s="82"/>
      <c r="AQ308" s="1"/>
    </row>
    <row r="309" spans="1:43" x14ac:dyDescent="0.25">
      <c r="A309" s="24"/>
      <c r="B309" s="24"/>
      <c r="E309" s="79"/>
      <c r="H309" s="49"/>
      <c r="I309" s="9"/>
      <c r="N309" s="1"/>
      <c r="O309" s="82"/>
      <c r="Y309" s="49"/>
      <c r="Z309" s="49"/>
      <c r="AE309" s="82"/>
      <c r="AQ309" s="1"/>
    </row>
    <row r="310" spans="1:43" x14ac:dyDescent="0.25">
      <c r="A310" s="24"/>
      <c r="B310" s="24"/>
      <c r="E310" s="79"/>
      <c r="H310" s="49"/>
      <c r="I310" s="9"/>
      <c r="N310" s="1"/>
      <c r="O310" s="82"/>
      <c r="Y310" s="49"/>
      <c r="Z310" s="49"/>
      <c r="AE310" s="82"/>
      <c r="AQ310" s="1"/>
    </row>
    <row r="311" spans="1:43" x14ac:dyDescent="0.25">
      <c r="A311" s="24"/>
      <c r="B311" s="24"/>
      <c r="E311" s="79"/>
      <c r="H311" s="49"/>
      <c r="I311" s="9"/>
      <c r="N311" s="1"/>
      <c r="O311" s="82"/>
      <c r="Y311" s="49"/>
      <c r="Z311" s="49"/>
      <c r="AE311" s="82"/>
      <c r="AQ311" s="1"/>
    </row>
    <row r="312" spans="1:43" x14ac:dyDescent="0.25">
      <c r="A312" s="24"/>
      <c r="B312" s="24"/>
      <c r="E312" s="79"/>
      <c r="H312" s="49"/>
      <c r="I312" s="9"/>
      <c r="N312" s="1"/>
      <c r="O312" s="82"/>
      <c r="Y312" s="49"/>
      <c r="Z312" s="49"/>
      <c r="AE312" s="82"/>
      <c r="AQ312" s="1"/>
    </row>
    <row r="313" spans="1:43" x14ac:dyDescent="0.25">
      <c r="A313" s="24"/>
      <c r="B313" s="24"/>
      <c r="E313" s="79"/>
      <c r="H313" s="49"/>
      <c r="I313" s="9"/>
      <c r="N313" s="1"/>
      <c r="O313" s="82"/>
      <c r="Y313" s="49"/>
      <c r="Z313" s="49"/>
      <c r="AE313" s="82"/>
      <c r="AQ313" s="1"/>
    </row>
    <row r="314" spans="1:43" x14ac:dyDescent="0.25">
      <c r="A314" s="24"/>
      <c r="B314" s="24"/>
      <c r="E314" s="79"/>
      <c r="H314" s="49"/>
      <c r="I314" s="9"/>
      <c r="N314" s="1"/>
      <c r="O314" s="82"/>
      <c r="Y314" s="49"/>
      <c r="Z314" s="49"/>
      <c r="AE314" s="82"/>
      <c r="AQ314" s="1"/>
    </row>
    <row r="315" spans="1:43" x14ac:dyDescent="0.25">
      <c r="A315" s="24"/>
      <c r="B315" s="24"/>
      <c r="E315" s="79"/>
      <c r="H315" s="49"/>
      <c r="I315" s="9"/>
      <c r="N315" s="1"/>
      <c r="O315" s="82"/>
      <c r="Y315" s="49"/>
      <c r="Z315" s="49"/>
      <c r="AE315" s="82"/>
      <c r="AQ315" s="1"/>
    </row>
    <row r="316" spans="1:43" x14ac:dyDescent="0.25">
      <c r="A316" s="24"/>
      <c r="B316" s="24"/>
      <c r="E316" s="79"/>
      <c r="H316" s="49"/>
      <c r="I316" s="9"/>
      <c r="N316" s="1"/>
      <c r="O316" s="82"/>
      <c r="Y316" s="49"/>
      <c r="Z316" s="49"/>
      <c r="AE316" s="82"/>
      <c r="AQ316" s="1"/>
    </row>
    <row r="317" spans="1:43" x14ac:dyDescent="0.25">
      <c r="A317" s="24"/>
      <c r="B317" s="24"/>
      <c r="E317" s="79"/>
      <c r="H317" s="49"/>
      <c r="I317" s="9"/>
      <c r="N317" s="1"/>
      <c r="O317" s="82"/>
      <c r="Y317" s="49"/>
      <c r="Z317" s="49"/>
      <c r="AE317" s="82"/>
      <c r="AQ317" s="1"/>
    </row>
    <row r="318" spans="1:43" x14ac:dyDescent="0.25">
      <c r="A318" s="24"/>
      <c r="B318" s="24"/>
      <c r="E318" s="79"/>
      <c r="H318" s="49"/>
      <c r="I318" s="9"/>
      <c r="N318" s="1"/>
      <c r="O318" s="82"/>
      <c r="Y318" s="49"/>
      <c r="Z318" s="49"/>
      <c r="AE318" s="82"/>
      <c r="AQ318" s="1"/>
    </row>
    <row r="319" spans="1:43" x14ac:dyDescent="0.25">
      <c r="A319" s="24"/>
      <c r="B319" s="24"/>
      <c r="E319" s="79"/>
      <c r="H319" s="49"/>
      <c r="I319" s="9"/>
      <c r="N319" s="1"/>
      <c r="O319" s="82"/>
      <c r="Y319" s="49"/>
      <c r="Z319" s="49"/>
      <c r="AE319" s="82"/>
      <c r="AQ319" s="1"/>
    </row>
    <row r="320" spans="1:43" x14ac:dyDescent="0.25">
      <c r="A320" s="24"/>
      <c r="B320" s="24"/>
      <c r="E320" s="79"/>
      <c r="H320" s="49"/>
      <c r="I320" s="9"/>
      <c r="N320" s="1"/>
      <c r="O320" s="82"/>
      <c r="Y320" s="49"/>
      <c r="Z320" s="49"/>
      <c r="AE320" s="82"/>
      <c r="AQ320" s="1"/>
    </row>
    <row r="321" spans="1:43" x14ac:dyDescent="0.25">
      <c r="A321" s="24"/>
      <c r="B321" s="24"/>
      <c r="E321" s="79"/>
      <c r="H321" s="49"/>
      <c r="I321" s="9"/>
      <c r="N321" s="1"/>
      <c r="O321" s="82"/>
      <c r="Y321" s="49"/>
      <c r="Z321" s="49"/>
      <c r="AE321" s="82"/>
      <c r="AQ321" s="1"/>
    </row>
    <row r="322" spans="1:43" x14ac:dyDescent="0.25">
      <c r="A322" s="24"/>
      <c r="B322" s="24"/>
      <c r="E322" s="79"/>
      <c r="H322" s="49"/>
      <c r="I322" s="9"/>
      <c r="N322" s="1"/>
      <c r="O322" s="82"/>
      <c r="Y322" s="49"/>
      <c r="Z322" s="49"/>
      <c r="AE322" s="82"/>
      <c r="AQ322" s="1"/>
    </row>
    <row r="323" spans="1:43" x14ac:dyDescent="0.25">
      <c r="A323" s="24"/>
      <c r="B323" s="24"/>
      <c r="E323" s="79"/>
      <c r="H323" s="49"/>
      <c r="I323" s="9"/>
      <c r="N323" s="1"/>
      <c r="O323" s="82"/>
      <c r="Y323" s="49"/>
      <c r="Z323" s="49"/>
      <c r="AE323" s="82"/>
      <c r="AQ323" s="1"/>
    </row>
    <row r="324" spans="1:43" x14ac:dyDescent="0.25">
      <c r="A324" s="24"/>
      <c r="B324" s="24"/>
      <c r="E324" s="79"/>
      <c r="H324" s="49"/>
      <c r="I324" s="9"/>
      <c r="N324" s="1"/>
      <c r="O324" s="82"/>
      <c r="Y324" s="49"/>
      <c r="Z324" s="49"/>
      <c r="AE324" s="82"/>
      <c r="AQ324" s="1"/>
    </row>
    <row r="325" spans="1:43" x14ac:dyDescent="0.25">
      <c r="A325" s="24"/>
      <c r="B325" s="24"/>
      <c r="E325" s="79"/>
      <c r="H325" s="49"/>
      <c r="I325" s="9"/>
      <c r="N325" s="1"/>
      <c r="O325" s="82"/>
      <c r="Y325" s="49"/>
      <c r="Z325" s="49"/>
      <c r="AE325" s="82"/>
      <c r="AQ325" s="1"/>
    </row>
    <row r="326" spans="1:43" x14ac:dyDescent="0.25">
      <c r="A326" s="24"/>
      <c r="B326" s="24"/>
      <c r="E326" s="79"/>
      <c r="H326" s="49"/>
      <c r="I326" s="9"/>
      <c r="N326" s="1"/>
      <c r="O326" s="82"/>
      <c r="Y326" s="49"/>
      <c r="Z326" s="49"/>
      <c r="AE326" s="82"/>
      <c r="AQ326" s="1"/>
    </row>
    <row r="327" spans="1:43" x14ac:dyDescent="0.25">
      <c r="A327" s="24"/>
      <c r="B327" s="24"/>
      <c r="E327" s="79"/>
      <c r="H327" s="49"/>
      <c r="I327" s="9"/>
      <c r="N327" s="1"/>
      <c r="O327" s="82"/>
      <c r="Y327" s="49"/>
      <c r="Z327" s="49"/>
      <c r="AE327" s="82"/>
      <c r="AQ327" s="1"/>
    </row>
    <row r="328" spans="1:43" x14ac:dyDescent="0.25">
      <c r="A328" s="24"/>
      <c r="B328" s="24"/>
      <c r="E328" s="79"/>
      <c r="H328" s="49"/>
      <c r="I328" s="9"/>
      <c r="N328" s="1"/>
      <c r="O328" s="82"/>
      <c r="Y328" s="49"/>
      <c r="Z328" s="49"/>
      <c r="AE328" s="82"/>
      <c r="AQ328" s="1"/>
    </row>
    <row r="329" spans="1:43" x14ac:dyDescent="0.25">
      <c r="A329" s="24"/>
      <c r="B329" s="24"/>
      <c r="E329" s="79"/>
      <c r="H329" s="49"/>
      <c r="I329" s="9"/>
      <c r="N329" s="1"/>
      <c r="O329" s="82"/>
      <c r="Y329" s="49"/>
      <c r="Z329" s="49"/>
      <c r="AE329" s="82"/>
      <c r="AQ329" s="1"/>
    </row>
    <row r="330" spans="1:43" x14ac:dyDescent="0.25">
      <c r="A330" s="24"/>
      <c r="B330" s="24"/>
      <c r="E330" s="79"/>
      <c r="H330" s="49"/>
      <c r="I330" s="9"/>
      <c r="N330" s="1"/>
      <c r="O330" s="82"/>
      <c r="Y330" s="49"/>
      <c r="Z330" s="49"/>
      <c r="AE330" s="82"/>
      <c r="AQ330" s="1"/>
    </row>
    <row r="331" spans="1:43" x14ac:dyDescent="0.25">
      <c r="A331" s="24"/>
      <c r="B331" s="24"/>
      <c r="E331" s="79"/>
      <c r="H331" s="49"/>
      <c r="I331" s="9"/>
      <c r="N331" s="1"/>
      <c r="O331" s="82"/>
      <c r="Y331" s="49"/>
      <c r="Z331" s="49"/>
      <c r="AE331" s="82"/>
      <c r="AQ331" s="1"/>
    </row>
    <row r="332" spans="1:43" x14ac:dyDescent="0.25">
      <c r="A332" s="24"/>
      <c r="B332" s="24"/>
      <c r="E332" s="79"/>
      <c r="H332" s="49"/>
      <c r="I332" s="9"/>
      <c r="N332" s="1"/>
      <c r="O332" s="82"/>
      <c r="Y332" s="49"/>
      <c r="Z332" s="49"/>
      <c r="AE332" s="82"/>
      <c r="AQ332" s="1"/>
    </row>
    <row r="333" spans="1:43" x14ac:dyDescent="0.25">
      <c r="A333" s="24"/>
      <c r="B333" s="24"/>
      <c r="E333" s="79"/>
      <c r="H333" s="49"/>
      <c r="I333" s="9"/>
      <c r="N333" s="1"/>
      <c r="O333" s="82"/>
      <c r="Y333" s="49"/>
      <c r="Z333" s="49"/>
      <c r="AE333" s="82"/>
      <c r="AQ333" s="1"/>
    </row>
    <row r="334" spans="1:43" x14ac:dyDescent="0.25">
      <c r="A334" s="24"/>
      <c r="B334" s="24"/>
      <c r="E334" s="79"/>
      <c r="H334" s="49"/>
      <c r="I334" s="9"/>
      <c r="N334" s="1"/>
      <c r="O334" s="82"/>
      <c r="Y334" s="49"/>
      <c r="Z334" s="49"/>
      <c r="AE334" s="82"/>
      <c r="AQ334" s="1"/>
    </row>
    <row r="335" spans="1:43" x14ac:dyDescent="0.25">
      <c r="A335" s="24"/>
      <c r="B335" s="24"/>
      <c r="E335" s="79"/>
      <c r="H335" s="49"/>
      <c r="I335" s="9"/>
      <c r="N335" s="1"/>
      <c r="O335" s="82"/>
      <c r="Y335" s="49"/>
      <c r="Z335" s="49"/>
      <c r="AE335" s="82"/>
      <c r="AQ335" s="1"/>
    </row>
    <row r="336" spans="1:43" x14ac:dyDescent="0.25">
      <c r="A336" s="24"/>
      <c r="B336" s="24"/>
      <c r="E336" s="79"/>
      <c r="H336" s="49"/>
      <c r="I336" s="9"/>
      <c r="N336" s="1"/>
      <c r="O336" s="82"/>
      <c r="Y336" s="49"/>
      <c r="Z336" s="49"/>
      <c r="AE336" s="82"/>
      <c r="AQ336" s="1"/>
    </row>
    <row r="337" spans="1:46" x14ac:dyDescent="0.25">
      <c r="A337" s="24"/>
      <c r="B337" s="24"/>
      <c r="E337" s="79"/>
      <c r="H337" s="49"/>
      <c r="I337" s="9"/>
      <c r="N337" s="1"/>
      <c r="O337" s="82"/>
      <c r="Y337" s="49"/>
      <c r="Z337" s="49"/>
      <c r="AE337" s="82"/>
      <c r="AQ337" s="1"/>
    </row>
    <row r="338" spans="1:46" x14ac:dyDescent="0.25">
      <c r="A338" s="24"/>
      <c r="B338" s="24"/>
      <c r="E338" s="79"/>
      <c r="H338" s="49"/>
      <c r="I338" s="9"/>
      <c r="N338" s="1"/>
      <c r="O338" s="82"/>
      <c r="Y338" s="49"/>
      <c r="Z338" s="49"/>
      <c r="AE338" s="82"/>
      <c r="AQ338" s="1"/>
    </row>
    <row r="339" spans="1:46" x14ac:dyDescent="0.25">
      <c r="A339" s="24"/>
      <c r="B339" s="24"/>
      <c r="E339" s="79"/>
      <c r="H339" s="49"/>
      <c r="I339" s="9"/>
      <c r="N339" s="1"/>
      <c r="O339" s="82"/>
      <c r="Y339" s="49"/>
      <c r="Z339" s="49"/>
      <c r="AE339" s="82"/>
      <c r="AQ339" s="1"/>
    </row>
    <row r="340" spans="1:46" s="49" customFormat="1" x14ac:dyDescent="0.25">
      <c r="C340" s="82"/>
      <c r="D340" s="82"/>
      <c r="E340" s="79"/>
      <c r="F340" s="82"/>
      <c r="I340" s="9"/>
      <c r="N340" s="1"/>
      <c r="O340" s="82"/>
      <c r="P340"/>
      <c r="Q340" s="82"/>
      <c r="R340" s="82"/>
      <c r="S340" s="82"/>
      <c r="T340" s="82"/>
      <c r="U340" s="82"/>
      <c r="V340" s="82"/>
      <c r="W340" s="82"/>
      <c r="X340" s="82"/>
      <c r="AE340" s="82"/>
      <c r="AI340" s="82"/>
      <c r="AJ340" s="82"/>
      <c r="AK340" s="82"/>
      <c r="AL340" s="82"/>
      <c r="AM340" s="82"/>
      <c r="AN340" s="82"/>
      <c r="AO340" s="82"/>
      <c r="AP340" s="82"/>
      <c r="AQ340" s="1"/>
      <c r="AR340" s="82"/>
      <c r="AS340" s="82"/>
      <c r="AT340" s="82"/>
    </row>
    <row r="341" spans="1:46" x14ac:dyDescent="0.25">
      <c r="B341" s="26"/>
      <c r="C341" s="78"/>
      <c r="D341" s="78"/>
      <c r="G341" s="28"/>
      <c r="H341" s="29"/>
      <c r="I341" s="31"/>
      <c r="N341" s="1"/>
      <c r="T341" s="78"/>
      <c r="U341" s="78"/>
      <c r="V341" s="78"/>
      <c r="AJ341" s="78"/>
      <c r="AK341" s="78"/>
      <c r="AL341" s="78"/>
      <c r="AO341" s="78"/>
      <c r="AQ341" s="1"/>
    </row>
    <row r="342" spans="1:46" x14ac:dyDescent="0.25">
      <c r="A342" s="25"/>
      <c r="B342" s="26"/>
      <c r="C342" s="78"/>
      <c r="D342" s="78"/>
      <c r="E342" s="27"/>
      <c r="G342" s="28"/>
      <c r="H342" s="29"/>
      <c r="I342" s="31"/>
      <c r="N342" s="1"/>
      <c r="O342" s="82"/>
      <c r="P342" s="49"/>
      <c r="T342" s="78"/>
      <c r="U342" s="78"/>
      <c r="V342" s="78"/>
      <c r="Y342" s="30"/>
      <c r="Z342" s="30"/>
      <c r="AA342" s="37"/>
      <c r="AE342" s="37"/>
      <c r="AJ342" s="78"/>
      <c r="AK342" s="78"/>
      <c r="AL342" s="78"/>
      <c r="AO342" s="78"/>
      <c r="AQ342" s="1"/>
    </row>
    <row r="343" spans="1:46" x14ac:dyDescent="0.25">
      <c r="A343" s="25"/>
      <c r="B343" s="26"/>
      <c r="C343" s="78"/>
      <c r="D343" s="78"/>
      <c r="E343" s="27"/>
      <c r="G343" s="28"/>
      <c r="H343" s="29"/>
      <c r="I343" s="31"/>
      <c r="N343" s="1"/>
      <c r="O343" s="82"/>
      <c r="T343" s="78"/>
      <c r="U343" s="78"/>
      <c r="V343" s="78"/>
      <c r="Y343" s="30"/>
      <c r="Z343" s="30"/>
      <c r="AA343" s="37"/>
      <c r="AE343" s="37"/>
      <c r="AJ343" s="78"/>
      <c r="AK343" s="78"/>
      <c r="AL343" s="78"/>
      <c r="AO343" s="78"/>
      <c r="AQ343" s="1"/>
    </row>
    <row r="344" spans="1:46" x14ac:dyDescent="0.25">
      <c r="A344" s="25"/>
      <c r="B344" s="26"/>
      <c r="C344" s="78"/>
      <c r="D344" s="78"/>
      <c r="E344" s="27"/>
      <c r="G344" s="28"/>
      <c r="H344" s="29"/>
      <c r="I344" s="31"/>
      <c r="N344" s="1"/>
      <c r="O344" s="82"/>
      <c r="T344" s="78"/>
      <c r="U344" s="78"/>
      <c r="V344" s="78"/>
      <c r="Y344" s="30"/>
      <c r="Z344" s="30"/>
      <c r="AA344" s="37"/>
      <c r="AE344" s="37"/>
      <c r="AJ344" s="78"/>
      <c r="AK344" s="78"/>
      <c r="AL344" s="78"/>
      <c r="AO344" s="78"/>
      <c r="AQ344" s="1"/>
    </row>
    <row r="345" spans="1:46" x14ac:dyDescent="0.25">
      <c r="A345" s="25"/>
      <c r="B345" s="26"/>
      <c r="C345" s="78"/>
      <c r="D345" s="78"/>
      <c r="E345" s="27"/>
      <c r="G345" s="28"/>
      <c r="H345" s="29"/>
      <c r="I345" s="31"/>
      <c r="N345" s="1"/>
      <c r="O345" s="82"/>
      <c r="T345" s="78"/>
      <c r="U345" s="78"/>
      <c r="V345" s="78"/>
      <c r="Y345" s="30"/>
      <c r="Z345" s="30"/>
      <c r="AA345" s="37"/>
      <c r="AE345" s="37"/>
      <c r="AJ345" s="78"/>
      <c r="AK345" s="78"/>
      <c r="AL345" s="78"/>
      <c r="AO345" s="78"/>
      <c r="AQ345" s="1"/>
    </row>
    <row r="346" spans="1:46" x14ac:dyDescent="0.25">
      <c r="A346" s="25"/>
      <c r="B346" s="26"/>
      <c r="C346" s="78"/>
      <c r="D346" s="78"/>
      <c r="E346" s="27"/>
      <c r="G346" s="28"/>
      <c r="H346" s="29"/>
      <c r="I346" s="31"/>
      <c r="N346" s="1"/>
      <c r="O346" s="82"/>
      <c r="T346" s="78"/>
      <c r="U346" s="78"/>
      <c r="V346" s="78"/>
      <c r="Y346" s="30"/>
      <c r="Z346" s="30"/>
      <c r="AA346" s="37"/>
      <c r="AE346" s="37"/>
      <c r="AJ346" s="78"/>
      <c r="AK346" s="78"/>
      <c r="AL346" s="78"/>
      <c r="AO346" s="78"/>
      <c r="AQ346" s="1"/>
    </row>
    <row r="347" spans="1:46" x14ac:dyDescent="0.25">
      <c r="A347" s="25"/>
      <c r="B347" s="26"/>
      <c r="C347" s="78"/>
      <c r="D347" s="78"/>
      <c r="E347" s="27"/>
      <c r="G347" s="28"/>
      <c r="H347" s="29"/>
      <c r="I347" s="31"/>
      <c r="N347" s="1"/>
      <c r="O347" s="82"/>
      <c r="T347" s="78"/>
      <c r="U347" s="78"/>
      <c r="V347" s="78"/>
      <c r="Y347" s="30"/>
      <c r="Z347" s="30"/>
      <c r="AA347" s="37"/>
      <c r="AE347" s="37"/>
      <c r="AJ347" s="78"/>
      <c r="AK347" s="78"/>
      <c r="AL347" s="78"/>
      <c r="AO347" s="78"/>
      <c r="AQ347" s="1"/>
    </row>
    <row r="348" spans="1:46" x14ac:dyDescent="0.25">
      <c r="A348" s="25"/>
      <c r="B348" s="26"/>
      <c r="C348" s="78"/>
      <c r="D348" s="78"/>
      <c r="G348" s="28"/>
      <c r="H348" s="29"/>
      <c r="I348" s="31"/>
      <c r="N348" s="1"/>
      <c r="O348" s="82"/>
      <c r="T348" s="78"/>
      <c r="U348" s="78"/>
      <c r="V348" s="78"/>
      <c r="Y348" s="30"/>
      <c r="Z348" s="30"/>
      <c r="AA348" s="37"/>
      <c r="AE348" s="37"/>
      <c r="AJ348" s="78"/>
      <c r="AK348" s="78"/>
      <c r="AL348" s="78"/>
      <c r="AO348" s="78"/>
      <c r="AQ348" s="1"/>
    </row>
    <row r="349" spans="1:46" x14ac:dyDescent="0.25">
      <c r="A349" s="25"/>
      <c r="B349" s="26"/>
      <c r="C349" s="78"/>
      <c r="D349" s="78"/>
      <c r="E349" s="27"/>
      <c r="G349" s="28"/>
      <c r="H349" s="29"/>
      <c r="I349" s="31"/>
      <c r="N349" s="1"/>
      <c r="O349" s="82"/>
      <c r="T349" s="78"/>
      <c r="U349" s="78"/>
      <c r="V349" s="78"/>
      <c r="Y349" s="30"/>
      <c r="Z349" s="30"/>
      <c r="AA349" s="37"/>
      <c r="AE349" s="37"/>
      <c r="AJ349" s="78"/>
      <c r="AK349" s="78"/>
      <c r="AL349" s="78"/>
      <c r="AO349" s="78"/>
      <c r="AQ349" s="1"/>
    </row>
    <row r="350" spans="1:46" x14ac:dyDescent="0.25">
      <c r="A350" s="25"/>
      <c r="B350" s="26"/>
      <c r="C350" s="78"/>
      <c r="D350" s="78"/>
      <c r="E350" s="27"/>
      <c r="G350" s="28"/>
      <c r="H350" s="29"/>
      <c r="I350" s="31"/>
      <c r="N350" s="1"/>
      <c r="O350" s="82"/>
      <c r="T350" s="78"/>
      <c r="U350" s="78"/>
      <c r="V350" s="78"/>
      <c r="Y350" s="30"/>
      <c r="Z350" s="30"/>
      <c r="AA350" s="37"/>
      <c r="AE350" s="37"/>
      <c r="AJ350" s="78"/>
      <c r="AK350" s="78"/>
      <c r="AL350" s="78"/>
      <c r="AO350" s="78"/>
      <c r="AQ350" s="1"/>
    </row>
    <row r="351" spans="1:46" x14ac:dyDescent="0.25">
      <c r="A351" s="25"/>
      <c r="B351" s="26"/>
      <c r="C351" s="78"/>
      <c r="D351" s="78"/>
      <c r="E351" s="27"/>
      <c r="G351" s="28"/>
      <c r="H351" s="29"/>
      <c r="I351" s="31"/>
      <c r="N351" s="1"/>
      <c r="O351" s="82"/>
      <c r="T351" s="78"/>
      <c r="U351" s="78"/>
      <c r="V351" s="78"/>
      <c r="Y351" s="30"/>
      <c r="Z351" s="30"/>
      <c r="AA351" s="37"/>
      <c r="AE351" s="37"/>
      <c r="AJ351" s="78"/>
      <c r="AK351" s="78"/>
      <c r="AL351" s="78"/>
      <c r="AO351" s="78"/>
      <c r="AQ351" s="1"/>
    </row>
    <row r="352" spans="1:46" x14ac:dyDescent="0.25">
      <c r="A352" s="25"/>
      <c r="B352" s="26"/>
      <c r="C352" s="78"/>
      <c r="D352" s="78"/>
      <c r="E352" s="27"/>
      <c r="G352" s="28"/>
      <c r="H352" s="29"/>
      <c r="I352" s="31"/>
      <c r="N352" s="1"/>
      <c r="O352" s="82"/>
      <c r="T352" s="78"/>
      <c r="U352" s="78"/>
      <c r="V352" s="78"/>
      <c r="Y352" s="30"/>
      <c r="Z352" s="30"/>
      <c r="AA352" s="37"/>
      <c r="AE352" s="37"/>
      <c r="AJ352" s="78"/>
      <c r="AK352" s="78"/>
      <c r="AL352" s="78"/>
      <c r="AO352" s="78"/>
      <c r="AQ352" s="1"/>
    </row>
    <row r="353" spans="1:43" x14ac:dyDescent="0.25">
      <c r="B353" s="33"/>
      <c r="C353" s="78"/>
      <c r="D353" s="78"/>
      <c r="E353" s="34"/>
      <c r="F353" s="78"/>
      <c r="G353" s="35"/>
      <c r="H353" s="36"/>
      <c r="I353" s="38"/>
      <c r="N353" s="1"/>
      <c r="T353" s="78"/>
      <c r="U353" s="78"/>
      <c r="V353" s="78"/>
      <c r="W353" s="78"/>
      <c r="X353" s="78"/>
      <c r="AJ353" s="78"/>
      <c r="AK353" s="78"/>
      <c r="AL353" s="78"/>
      <c r="AM353" s="78"/>
      <c r="AN353" s="78"/>
      <c r="AO353" s="78"/>
      <c r="AQ353" s="1"/>
    </row>
    <row r="354" spans="1:43" x14ac:dyDescent="0.25">
      <c r="A354" s="32"/>
      <c r="B354" s="33"/>
      <c r="C354" s="78"/>
      <c r="D354" s="78"/>
      <c r="E354" s="34"/>
      <c r="F354" s="78"/>
      <c r="G354" s="35"/>
      <c r="H354" s="36"/>
      <c r="I354" s="38"/>
      <c r="N354" s="1"/>
      <c r="O354" s="82"/>
      <c r="T354" s="78"/>
      <c r="U354" s="78"/>
      <c r="V354" s="78"/>
      <c r="W354" s="78"/>
      <c r="X354" s="78"/>
      <c r="Y354" s="37"/>
      <c r="Z354" s="37"/>
      <c r="AA354" s="37"/>
      <c r="AE354" s="37"/>
      <c r="AJ354" s="78"/>
      <c r="AK354" s="78"/>
      <c r="AL354" s="78"/>
      <c r="AM354" s="78"/>
      <c r="AN354" s="78"/>
      <c r="AO354" s="78"/>
      <c r="AQ354" s="1"/>
    </row>
    <row r="355" spans="1:43" x14ac:dyDescent="0.25">
      <c r="A355" s="32"/>
      <c r="B355" s="33"/>
      <c r="C355" s="78"/>
      <c r="D355" s="78"/>
      <c r="E355" s="34"/>
      <c r="F355" s="78"/>
      <c r="G355" s="35"/>
      <c r="H355" s="36"/>
      <c r="I355" s="38"/>
      <c r="N355" s="1"/>
      <c r="O355" s="82"/>
      <c r="T355" s="78"/>
      <c r="U355" s="78"/>
      <c r="V355" s="78"/>
      <c r="W355" s="78"/>
      <c r="X355" s="78"/>
      <c r="Y355" s="37"/>
      <c r="Z355" s="37"/>
      <c r="AA355" s="37"/>
      <c r="AE355" s="37"/>
      <c r="AJ355" s="78"/>
      <c r="AK355" s="78"/>
      <c r="AL355" s="78"/>
      <c r="AM355" s="78"/>
      <c r="AN355" s="78"/>
      <c r="AO355" s="78"/>
      <c r="AQ355" s="1"/>
    </row>
    <row r="356" spans="1:43" x14ac:dyDescent="0.25">
      <c r="A356" s="32"/>
      <c r="B356" s="33"/>
      <c r="C356" s="78"/>
      <c r="D356" s="78"/>
      <c r="E356" s="34"/>
      <c r="F356" s="78"/>
      <c r="G356" s="35"/>
      <c r="H356" s="36"/>
      <c r="I356" s="38"/>
      <c r="N356" s="1"/>
      <c r="O356" s="82"/>
      <c r="T356" s="78"/>
      <c r="U356" s="78"/>
      <c r="V356" s="78"/>
      <c r="W356" s="78"/>
      <c r="X356" s="78"/>
      <c r="Y356" s="37"/>
      <c r="Z356" s="37"/>
      <c r="AA356" s="37"/>
      <c r="AE356" s="37"/>
      <c r="AJ356" s="78"/>
      <c r="AK356" s="78"/>
      <c r="AL356" s="78"/>
      <c r="AM356" s="78"/>
      <c r="AN356" s="78"/>
      <c r="AO356" s="78"/>
      <c r="AQ356" s="1"/>
    </row>
    <row r="357" spans="1:43" x14ac:dyDescent="0.25">
      <c r="A357" s="32"/>
      <c r="B357" s="33"/>
      <c r="C357" s="78"/>
      <c r="D357" s="78"/>
      <c r="E357" s="34"/>
      <c r="F357" s="78"/>
      <c r="G357" s="35"/>
      <c r="H357" s="36"/>
      <c r="I357" s="38"/>
      <c r="N357" s="1"/>
      <c r="O357" s="82"/>
      <c r="T357" s="78"/>
      <c r="U357" s="78"/>
      <c r="V357" s="78"/>
      <c r="W357" s="78"/>
      <c r="X357" s="78"/>
      <c r="Y357" s="37"/>
      <c r="Z357" s="37"/>
      <c r="AA357" s="37"/>
      <c r="AE357" s="37"/>
      <c r="AJ357" s="78"/>
      <c r="AK357" s="78"/>
      <c r="AL357" s="78"/>
      <c r="AM357" s="78"/>
      <c r="AN357" s="78"/>
      <c r="AO357" s="78"/>
      <c r="AQ357" s="1"/>
    </row>
    <row r="358" spans="1:43" x14ac:dyDescent="0.25">
      <c r="A358" s="32"/>
      <c r="B358" s="33"/>
      <c r="C358" s="78"/>
      <c r="D358" s="78"/>
      <c r="E358" s="34"/>
      <c r="F358" s="78"/>
      <c r="G358" s="35"/>
      <c r="H358" s="36"/>
      <c r="I358" s="38"/>
      <c r="N358" s="1"/>
      <c r="O358" s="82"/>
      <c r="T358" s="78"/>
      <c r="U358" s="78"/>
      <c r="V358" s="78"/>
      <c r="W358" s="78"/>
      <c r="X358" s="78"/>
      <c r="Y358" s="37"/>
      <c r="Z358" s="37"/>
      <c r="AA358" s="37"/>
      <c r="AE358" s="37"/>
      <c r="AJ358" s="78"/>
      <c r="AK358" s="78"/>
      <c r="AL358" s="78"/>
      <c r="AM358" s="78"/>
      <c r="AN358" s="78"/>
      <c r="AO358" s="78"/>
      <c r="AQ358" s="1"/>
    </row>
    <row r="359" spans="1:43" x14ac:dyDescent="0.25">
      <c r="A359" s="32"/>
      <c r="B359" s="33"/>
      <c r="C359" s="78"/>
      <c r="D359" s="78"/>
      <c r="E359" s="34"/>
      <c r="F359" s="78"/>
      <c r="G359" s="35"/>
      <c r="H359" s="36"/>
      <c r="I359" s="38"/>
      <c r="N359" s="1"/>
      <c r="O359" s="82"/>
      <c r="T359" s="78"/>
      <c r="U359" s="78"/>
      <c r="V359" s="78"/>
      <c r="W359" s="78"/>
      <c r="X359" s="78"/>
      <c r="Y359" s="37"/>
      <c r="Z359" s="37"/>
      <c r="AA359" s="37"/>
      <c r="AE359" s="37"/>
      <c r="AJ359" s="78"/>
      <c r="AK359" s="78"/>
      <c r="AL359" s="78"/>
      <c r="AM359" s="78"/>
      <c r="AN359" s="78"/>
      <c r="AO359" s="78"/>
      <c r="AQ359" s="1"/>
    </row>
    <row r="360" spans="1:43" x14ac:dyDescent="0.25">
      <c r="A360" s="32"/>
      <c r="B360" s="33"/>
      <c r="C360" s="78"/>
      <c r="D360" s="78"/>
      <c r="E360" s="34"/>
      <c r="F360" s="78"/>
      <c r="G360" s="35"/>
      <c r="H360" s="36"/>
      <c r="I360" s="38"/>
      <c r="N360" s="1"/>
      <c r="O360" s="82"/>
      <c r="T360" s="78"/>
      <c r="U360" s="78"/>
      <c r="V360" s="78"/>
      <c r="W360" s="78"/>
      <c r="X360" s="78"/>
      <c r="Y360" s="37"/>
      <c r="Z360" s="37"/>
      <c r="AA360" s="37"/>
      <c r="AE360" s="37"/>
      <c r="AJ360" s="78"/>
      <c r="AK360" s="78"/>
      <c r="AL360" s="78"/>
      <c r="AM360" s="78"/>
      <c r="AN360" s="78"/>
      <c r="AO360" s="78"/>
      <c r="AQ360" s="1"/>
    </row>
    <row r="361" spans="1:43" x14ac:dyDescent="0.25">
      <c r="A361" s="32"/>
      <c r="B361" s="33"/>
      <c r="C361" s="78"/>
      <c r="D361" s="78"/>
      <c r="E361" s="34"/>
      <c r="F361" s="78"/>
      <c r="G361" s="35"/>
      <c r="H361" s="36"/>
      <c r="I361" s="38"/>
      <c r="N361" s="1"/>
      <c r="O361" s="82"/>
      <c r="T361" s="78"/>
      <c r="U361" s="78"/>
      <c r="V361" s="78"/>
      <c r="W361" s="78"/>
      <c r="X361" s="78"/>
      <c r="Y361" s="37"/>
      <c r="Z361" s="37"/>
      <c r="AA361" s="37"/>
      <c r="AE361" s="37"/>
      <c r="AJ361" s="78"/>
      <c r="AK361" s="78"/>
      <c r="AL361" s="78"/>
      <c r="AM361" s="78"/>
      <c r="AN361" s="78"/>
      <c r="AO361" s="78"/>
      <c r="AQ361" s="1"/>
    </row>
    <row r="362" spans="1:43" x14ac:dyDescent="0.25">
      <c r="A362" s="32"/>
      <c r="B362" s="33"/>
      <c r="C362" s="78"/>
      <c r="D362" s="78"/>
      <c r="E362" s="34"/>
      <c r="F362" s="78"/>
      <c r="G362" s="35"/>
      <c r="H362" s="36"/>
      <c r="I362" s="38"/>
      <c r="N362" s="1"/>
      <c r="O362" s="82"/>
      <c r="T362" s="78"/>
      <c r="U362" s="78"/>
      <c r="V362" s="78"/>
      <c r="W362" s="78"/>
      <c r="X362" s="78"/>
      <c r="Y362" s="37"/>
      <c r="Z362" s="37"/>
      <c r="AA362" s="37"/>
      <c r="AE362" s="37"/>
      <c r="AJ362" s="78"/>
      <c r="AK362" s="78"/>
      <c r="AL362" s="78"/>
      <c r="AM362" s="78"/>
      <c r="AN362" s="78"/>
      <c r="AO362" s="78"/>
      <c r="AQ362" s="1"/>
    </row>
    <row r="363" spans="1:43" x14ac:dyDescent="0.25">
      <c r="A363" s="32"/>
      <c r="B363" s="33"/>
      <c r="C363" s="78"/>
      <c r="D363" s="78"/>
      <c r="E363" s="34"/>
      <c r="F363" s="78"/>
      <c r="G363" s="35"/>
      <c r="H363" s="36"/>
      <c r="I363" s="38"/>
      <c r="N363" s="1"/>
      <c r="O363" s="82"/>
      <c r="T363" s="78"/>
      <c r="U363" s="78"/>
      <c r="V363" s="78"/>
      <c r="W363" s="78"/>
      <c r="X363" s="78"/>
      <c r="Y363" s="37"/>
      <c r="Z363" s="37"/>
      <c r="AA363" s="37"/>
      <c r="AE363" s="37"/>
      <c r="AJ363" s="78"/>
      <c r="AK363" s="78"/>
      <c r="AL363" s="78"/>
      <c r="AM363" s="78"/>
      <c r="AN363" s="78"/>
      <c r="AO363" s="78"/>
      <c r="AQ363" s="1"/>
    </row>
    <row r="364" spans="1:43" x14ac:dyDescent="0.25">
      <c r="A364" s="32"/>
      <c r="B364" s="33"/>
      <c r="C364" s="78"/>
      <c r="D364" s="78"/>
      <c r="E364" s="34"/>
      <c r="F364" s="78"/>
      <c r="G364" s="35"/>
      <c r="H364" s="36"/>
      <c r="I364" s="38"/>
      <c r="N364" s="1"/>
      <c r="O364" s="82"/>
      <c r="T364" s="78"/>
      <c r="U364" s="78"/>
      <c r="V364" s="78"/>
      <c r="W364" s="78"/>
      <c r="X364" s="78"/>
      <c r="Y364" s="37"/>
      <c r="Z364" s="37"/>
      <c r="AA364" s="37"/>
      <c r="AE364" s="37"/>
      <c r="AJ364" s="78"/>
      <c r="AK364" s="78"/>
      <c r="AL364" s="78"/>
      <c r="AM364" s="78"/>
      <c r="AN364" s="78"/>
      <c r="AO364" s="78"/>
      <c r="AQ364" s="1"/>
    </row>
    <row r="365" spans="1:43" x14ac:dyDescent="0.25">
      <c r="A365" s="32"/>
      <c r="B365" s="33"/>
      <c r="C365" s="78"/>
      <c r="D365" s="78"/>
      <c r="E365" s="34"/>
      <c r="F365" s="78"/>
      <c r="G365" s="35"/>
      <c r="H365" s="36"/>
      <c r="I365" s="38"/>
      <c r="N365" s="1"/>
      <c r="O365" s="82"/>
      <c r="T365" s="78"/>
      <c r="U365" s="78"/>
      <c r="V365" s="78"/>
      <c r="W365" s="78"/>
      <c r="X365" s="78"/>
      <c r="Y365" s="37"/>
      <c r="Z365" s="37"/>
      <c r="AA365" s="37"/>
      <c r="AE365" s="37"/>
      <c r="AJ365" s="78"/>
      <c r="AK365" s="78"/>
      <c r="AL365" s="78"/>
      <c r="AM365" s="78"/>
      <c r="AN365" s="78"/>
      <c r="AO365" s="78"/>
      <c r="AQ365" s="1"/>
    </row>
    <row r="366" spans="1:43" x14ac:dyDescent="0.25">
      <c r="A366" s="32"/>
      <c r="B366" s="33"/>
      <c r="C366" s="78"/>
      <c r="D366" s="78"/>
      <c r="E366" s="34"/>
      <c r="F366" s="78"/>
      <c r="G366" s="35"/>
      <c r="H366" s="36"/>
      <c r="I366" s="38"/>
      <c r="N366" s="1"/>
      <c r="O366" s="82"/>
      <c r="T366" s="78"/>
      <c r="U366" s="78"/>
      <c r="V366" s="78"/>
      <c r="W366" s="78"/>
      <c r="X366" s="78"/>
      <c r="Y366" s="37"/>
      <c r="Z366" s="37"/>
      <c r="AA366" s="37"/>
      <c r="AE366" s="37"/>
      <c r="AJ366" s="78"/>
      <c r="AK366" s="78"/>
      <c r="AL366" s="78"/>
      <c r="AM366" s="78"/>
      <c r="AN366" s="78"/>
      <c r="AO366" s="78"/>
      <c r="AQ366" s="1"/>
    </row>
    <row r="367" spans="1:43" x14ac:dyDescent="0.25">
      <c r="A367" s="32"/>
      <c r="B367" s="33"/>
      <c r="C367" s="78"/>
      <c r="D367" s="78"/>
      <c r="E367" s="34"/>
      <c r="F367" s="78"/>
      <c r="G367" s="35"/>
      <c r="H367" s="36"/>
      <c r="I367" s="38"/>
      <c r="N367" s="1"/>
      <c r="O367" s="82"/>
      <c r="T367" s="78"/>
      <c r="U367" s="78"/>
      <c r="V367" s="78"/>
      <c r="W367" s="78"/>
      <c r="X367" s="78"/>
      <c r="Y367" s="37"/>
      <c r="Z367" s="37"/>
      <c r="AA367" s="37"/>
      <c r="AE367" s="37"/>
      <c r="AJ367" s="78"/>
      <c r="AK367" s="78"/>
      <c r="AL367" s="78"/>
      <c r="AM367" s="78"/>
      <c r="AN367" s="78"/>
      <c r="AO367" s="78"/>
      <c r="AQ367" s="1"/>
    </row>
    <row r="368" spans="1:43" x14ac:dyDescent="0.25">
      <c r="A368" s="32"/>
      <c r="B368" s="33"/>
      <c r="C368" s="78"/>
      <c r="D368" s="78"/>
      <c r="E368" s="34"/>
      <c r="F368" s="78"/>
      <c r="G368" s="35"/>
      <c r="H368" s="36"/>
      <c r="I368" s="38"/>
      <c r="N368" s="1"/>
      <c r="O368" s="82"/>
      <c r="T368" s="78"/>
      <c r="U368" s="78"/>
      <c r="V368" s="78"/>
      <c r="W368" s="78"/>
      <c r="X368" s="78"/>
      <c r="Y368" s="37"/>
      <c r="Z368" s="37"/>
      <c r="AA368" s="37"/>
      <c r="AE368" s="37"/>
      <c r="AJ368" s="78"/>
      <c r="AK368" s="78"/>
      <c r="AL368" s="78"/>
      <c r="AM368" s="78"/>
      <c r="AN368" s="78"/>
      <c r="AO368" s="78"/>
      <c r="AQ368" s="1"/>
    </row>
    <row r="369" spans="1:43" x14ac:dyDescent="0.25">
      <c r="B369" s="40"/>
      <c r="C369" s="80"/>
      <c r="D369" s="80"/>
      <c r="E369" s="48"/>
      <c r="F369" s="80"/>
      <c r="G369" s="43"/>
      <c r="H369" s="44"/>
      <c r="I369" s="50"/>
      <c r="N369" s="1"/>
      <c r="T369" s="80"/>
      <c r="U369" s="80"/>
      <c r="V369" s="80"/>
      <c r="W369" s="80"/>
      <c r="X369" s="80"/>
      <c r="AJ369" s="80"/>
      <c r="AK369" s="80"/>
      <c r="AL369" s="80"/>
      <c r="AM369" s="80"/>
      <c r="AN369" s="80"/>
      <c r="AO369" s="80"/>
      <c r="AQ369" s="1"/>
    </row>
    <row r="370" spans="1:43" x14ac:dyDescent="0.25">
      <c r="A370" s="39"/>
      <c r="B370" s="40"/>
      <c r="C370" s="80"/>
      <c r="D370" s="80"/>
      <c r="E370" s="48"/>
      <c r="F370" s="80"/>
      <c r="G370" s="43"/>
      <c r="H370" s="46"/>
      <c r="I370" s="52"/>
      <c r="N370" s="1"/>
      <c r="O370" s="82"/>
      <c r="T370" s="80"/>
      <c r="U370" s="80"/>
      <c r="V370" s="80"/>
      <c r="W370" s="80"/>
      <c r="X370" s="80"/>
      <c r="Y370" s="47"/>
      <c r="Z370" s="49"/>
      <c r="AE370" s="49"/>
      <c r="AJ370" s="80"/>
      <c r="AK370" s="80"/>
      <c r="AL370" s="80"/>
      <c r="AM370" s="80"/>
      <c r="AN370" s="80"/>
      <c r="AO370" s="80"/>
      <c r="AQ370" s="1"/>
    </row>
    <row r="371" spans="1:43" x14ac:dyDescent="0.25">
      <c r="A371" s="39"/>
      <c r="B371" s="40"/>
      <c r="C371" s="80"/>
      <c r="D371" s="80"/>
      <c r="E371" s="48"/>
      <c r="F371" s="80"/>
      <c r="G371" s="43"/>
      <c r="H371" s="44"/>
      <c r="I371" s="50"/>
      <c r="N371" s="1"/>
      <c r="O371" s="82"/>
      <c r="T371" s="80"/>
      <c r="U371" s="80"/>
      <c r="V371" s="80"/>
      <c r="W371" s="80"/>
      <c r="X371" s="80"/>
      <c r="Y371" s="47"/>
      <c r="Z371" s="49"/>
      <c r="AE371" s="49"/>
      <c r="AJ371" s="80"/>
      <c r="AK371" s="80"/>
      <c r="AL371" s="80"/>
      <c r="AM371" s="80"/>
      <c r="AN371" s="80"/>
      <c r="AO371" s="80"/>
      <c r="AQ371" s="1"/>
    </row>
    <row r="372" spans="1:43" x14ac:dyDescent="0.25">
      <c r="A372" s="39"/>
      <c r="B372" s="40"/>
      <c r="C372" s="80"/>
      <c r="D372" s="80"/>
      <c r="E372" s="48"/>
      <c r="F372" s="80"/>
      <c r="G372" s="43"/>
      <c r="H372" s="44"/>
      <c r="I372" s="50"/>
      <c r="N372" s="1"/>
      <c r="O372" s="82"/>
      <c r="T372" s="80"/>
      <c r="U372" s="80"/>
      <c r="V372" s="80"/>
      <c r="W372" s="80"/>
      <c r="X372" s="80"/>
      <c r="Y372" s="47"/>
      <c r="Z372" s="49"/>
      <c r="AE372" s="49"/>
      <c r="AJ372" s="80"/>
      <c r="AK372" s="80"/>
      <c r="AL372" s="80"/>
      <c r="AM372" s="80"/>
      <c r="AN372" s="80"/>
      <c r="AO372" s="80"/>
      <c r="AQ372" s="1"/>
    </row>
    <row r="373" spans="1:43" x14ac:dyDescent="0.25">
      <c r="A373" s="39"/>
      <c r="B373" s="40"/>
      <c r="C373" s="80"/>
      <c r="D373" s="80"/>
      <c r="E373" s="48"/>
      <c r="F373" s="80"/>
      <c r="G373" s="43"/>
      <c r="H373" s="46"/>
      <c r="I373" s="52"/>
      <c r="N373" s="1"/>
      <c r="O373" s="82"/>
      <c r="T373" s="80"/>
      <c r="U373" s="80"/>
      <c r="V373" s="80"/>
      <c r="W373" s="80"/>
      <c r="X373" s="80"/>
      <c r="Y373" s="47"/>
      <c r="Z373" s="49"/>
      <c r="AE373" s="49"/>
      <c r="AJ373" s="80"/>
      <c r="AK373" s="80"/>
      <c r="AL373" s="80"/>
      <c r="AM373" s="80"/>
      <c r="AN373" s="80"/>
      <c r="AO373" s="80"/>
      <c r="AQ373" s="1"/>
    </row>
    <row r="374" spans="1:43" x14ac:dyDescent="0.25">
      <c r="A374" s="39"/>
      <c r="B374" s="40"/>
      <c r="C374" s="80"/>
      <c r="D374" s="80"/>
      <c r="E374" s="48"/>
      <c r="F374" s="80"/>
      <c r="G374" s="43"/>
      <c r="H374" s="44"/>
      <c r="I374" s="50"/>
      <c r="N374" s="1"/>
      <c r="O374" s="82"/>
      <c r="T374" s="80"/>
      <c r="U374" s="80"/>
      <c r="V374" s="80"/>
      <c r="W374" s="80"/>
      <c r="X374" s="80"/>
      <c r="Y374" s="47"/>
      <c r="Z374" s="49"/>
      <c r="AE374" s="49"/>
      <c r="AJ374" s="80"/>
      <c r="AK374" s="80"/>
      <c r="AL374" s="80"/>
      <c r="AM374" s="80"/>
      <c r="AN374" s="80"/>
      <c r="AO374" s="80"/>
      <c r="AQ374" s="1"/>
    </row>
    <row r="375" spans="1:43" x14ac:dyDescent="0.25">
      <c r="A375" s="39"/>
      <c r="B375" s="40"/>
      <c r="C375" s="80"/>
      <c r="D375" s="80"/>
      <c r="E375" s="48"/>
      <c r="F375" s="80"/>
      <c r="G375" s="43"/>
      <c r="H375" s="44"/>
      <c r="I375" s="50"/>
      <c r="N375" s="1"/>
      <c r="O375" s="82"/>
      <c r="T375" s="80"/>
      <c r="U375" s="80"/>
      <c r="V375" s="80"/>
      <c r="W375" s="80"/>
      <c r="X375" s="80"/>
      <c r="Y375" s="47"/>
      <c r="Z375" s="49"/>
      <c r="AE375" s="49"/>
      <c r="AJ375" s="80"/>
      <c r="AK375" s="80"/>
      <c r="AL375" s="80"/>
      <c r="AM375" s="80"/>
      <c r="AN375" s="80"/>
      <c r="AO375" s="80"/>
      <c r="AQ375" s="1"/>
    </row>
    <row r="376" spans="1:43" x14ac:dyDescent="0.25">
      <c r="A376" s="39"/>
      <c r="B376" s="40"/>
      <c r="C376" s="80"/>
      <c r="D376" s="80"/>
      <c r="E376" s="48"/>
      <c r="F376" s="80"/>
      <c r="G376" s="43"/>
      <c r="H376" s="44"/>
      <c r="I376" s="50"/>
      <c r="N376" s="1"/>
      <c r="O376" s="82"/>
      <c r="T376" s="80"/>
      <c r="U376" s="80"/>
      <c r="V376" s="80"/>
      <c r="W376" s="80"/>
      <c r="X376" s="80"/>
      <c r="Y376" s="47"/>
      <c r="Z376" s="49"/>
      <c r="AE376" s="49"/>
      <c r="AJ376" s="80"/>
      <c r="AK376" s="80"/>
      <c r="AL376" s="80"/>
      <c r="AM376" s="80"/>
      <c r="AN376" s="80"/>
      <c r="AO376" s="80"/>
      <c r="AQ376" s="1"/>
    </row>
    <row r="377" spans="1:43" x14ac:dyDescent="0.25">
      <c r="A377" s="39"/>
      <c r="B377" s="40"/>
      <c r="C377" s="80"/>
      <c r="D377" s="80"/>
      <c r="E377" s="48"/>
      <c r="F377" s="80"/>
      <c r="G377" s="43"/>
      <c r="H377" s="44"/>
      <c r="I377" s="50"/>
      <c r="N377" s="1"/>
      <c r="O377" s="82"/>
      <c r="T377" s="80"/>
      <c r="U377" s="80"/>
      <c r="V377" s="80"/>
      <c r="W377" s="80"/>
      <c r="X377" s="80"/>
      <c r="Y377" s="47"/>
      <c r="Z377" s="49"/>
      <c r="AE377" s="49"/>
      <c r="AJ377" s="80"/>
      <c r="AK377" s="80"/>
      <c r="AL377" s="80"/>
      <c r="AM377" s="80"/>
      <c r="AN377" s="80"/>
      <c r="AO377" s="80"/>
      <c r="AQ377" s="1"/>
    </row>
    <row r="378" spans="1:43" x14ac:dyDescent="0.25">
      <c r="A378" s="39"/>
      <c r="B378" s="40"/>
      <c r="C378" s="80"/>
      <c r="D378" s="80"/>
      <c r="E378" s="48"/>
      <c r="F378" s="80"/>
      <c r="G378" s="43"/>
      <c r="H378" s="44"/>
      <c r="I378" s="50"/>
      <c r="N378" s="1"/>
      <c r="O378" s="82"/>
      <c r="T378" s="80"/>
      <c r="U378" s="80"/>
      <c r="V378" s="80"/>
      <c r="W378" s="80"/>
      <c r="X378" s="80"/>
      <c r="Y378" s="47"/>
      <c r="Z378" s="49"/>
      <c r="AE378" s="49"/>
      <c r="AJ378" s="80"/>
      <c r="AK378" s="80"/>
      <c r="AL378" s="80"/>
      <c r="AM378" s="80"/>
      <c r="AN378" s="80"/>
      <c r="AO378" s="80"/>
      <c r="AQ378" s="1"/>
    </row>
    <row r="379" spans="1:43" x14ac:dyDescent="0.25">
      <c r="A379" s="39"/>
      <c r="B379" s="40"/>
      <c r="C379" s="80"/>
      <c r="D379" s="80"/>
      <c r="E379" s="48"/>
      <c r="F379" s="80"/>
      <c r="G379" s="43"/>
      <c r="H379" s="44"/>
      <c r="I379" s="50"/>
      <c r="N379" s="1"/>
      <c r="O379" s="82"/>
      <c r="T379" s="80"/>
      <c r="U379" s="80"/>
      <c r="V379" s="80"/>
      <c r="W379" s="80"/>
      <c r="X379" s="80"/>
      <c r="Y379" s="47"/>
      <c r="Z379" s="49"/>
      <c r="AE379" s="49"/>
      <c r="AJ379" s="80"/>
      <c r="AK379" s="80"/>
      <c r="AL379" s="80"/>
      <c r="AM379" s="80"/>
      <c r="AN379" s="80"/>
      <c r="AO379" s="80"/>
      <c r="AQ379" s="1"/>
    </row>
    <row r="380" spans="1:43" x14ac:dyDescent="0.25">
      <c r="A380" s="39"/>
      <c r="B380" s="40"/>
      <c r="C380" s="80"/>
      <c r="D380" s="80"/>
      <c r="E380" s="48"/>
      <c r="F380" s="80"/>
      <c r="G380" s="43"/>
      <c r="H380" s="44"/>
      <c r="I380" s="50"/>
      <c r="N380" s="1"/>
      <c r="O380" s="82"/>
      <c r="T380" s="80"/>
      <c r="U380" s="80"/>
      <c r="V380" s="80"/>
      <c r="W380" s="80"/>
      <c r="X380" s="80"/>
      <c r="Y380" s="47"/>
      <c r="Z380" s="49"/>
      <c r="AE380" s="49"/>
      <c r="AJ380" s="80"/>
      <c r="AK380" s="80"/>
      <c r="AL380" s="80"/>
      <c r="AM380" s="80"/>
      <c r="AN380" s="80"/>
      <c r="AO380" s="80"/>
      <c r="AQ380" s="1"/>
    </row>
    <row r="381" spans="1:43" x14ac:dyDescent="0.25">
      <c r="A381" s="39"/>
      <c r="B381" s="40"/>
      <c r="C381" s="80"/>
      <c r="D381" s="80"/>
      <c r="E381" s="48"/>
      <c r="F381" s="80"/>
      <c r="G381" s="43"/>
      <c r="H381" s="44"/>
      <c r="I381" s="50"/>
      <c r="N381" s="1"/>
      <c r="O381" s="82"/>
      <c r="T381" s="80"/>
      <c r="U381" s="80"/>
      <c r="V381" s="80"/>
      <c r="W381" s="80"/>
      <c r="X381" s="80"/>
      <c r="Y381" s="47"/>
      <c r="Z381" s="49"/>
      <c r="AE381" s="49"/>
      <c r="AJ381" s="80"/>
      <c r="AK381" s="80"/>
      <c r="AL381" s="80"/>
      <c r="AM381" s="80"/>
      <c r="AN381" s="80"/>
      <c r="AO381" s="80"/>
      <c r="AQ381" s="1"/>
    </row>
    <row r="382" spans="1:43" x14ac:dyDescent="0.25">
      <c r="A382" s="39"/>
      <c r="B382" s="40"/>
      <c r="C382" s="80"/>
      <c r="D382" s="80"/>
      <c r="E382" s="48"/>
      <c r="F382" s="80"/>
      <c r="G382" s="43"/>
      <c r="H382" s="44"/>
      <c r="I382" s="50"/>
      <c r="N382" s="1"/>
      <c r="O382" s="82"/>
      <c r="T382" s="80"/>
      <c r="U382" s="80"/>
      <c r="V382" s="80"/>
      <c r="W382" s="80"/>
      <c r="X382" s="80"/>
      <c r="Y382" s="47"/>
      <c r="Z382" s="49"/>
      <c r="AE382" s="49"/>
      <c r="AJ382" s="80"/>
      <c r="AK382" s="80"/>
      <c r="AL382" s="80"/>
      <c r="AM382" s="80"/>
      <c r="AN382" s="80"/>
      <c r="AO382" s="80"/>
      <c r="AQ382" s="1"/>
    </row>
    <row r="383" spans="1:43" x14ac:dyDescent="0.25">
      <c r="A383" s="39"/>
      <c r="B383" s="40"/>
      <c r="C383" s="80"/>
      <c r="D383" s="80"/>
      <c r="E383" s="48"/>
      <c r="F383" s="80"/>
      <c r="G383" s="43"/>
      <c r="H383" s="44"/>
      <c r="I383" s="50"/>
      <c r="N383" s="1"/>
      <c r="O383" s="82"/>
      <c r="T383" s="80"/>
      <c r="U383" s="80"/>
      <c r="V383" s="80"/>
      <c r="W383" s="80"/>
      <c r="X383" s="80"/>
      <c r="Y383" s="47"/>
      <c r="Z383" s="49"/>
      <c r="AE383" s="49"/>
      <c r="AJ383" s="80"/>
      <c r="AK383" s="80"/>
      <c r="AL383" s="80"/>
      <c r="AM383" s="80"/>
      <c r="AN383" s="80"/>
      <c r="AO383" s="80"/>
      <c r="AQ383" s="1"/>
    </row>
    <row r="384" spans="1:43" x14ac:dyDescent="0.25">
      <c r="A384" s="39"/>
      <c r="B384" s="40"/>
      <c r="C384" s="80"/>
      <c r="D384" s="80"/>
      <c r="E384" s="48"/>
      <c r="F384" s="80"/>
      <c r="G384" s="43"/>
      <c r="H384" s="44"/>
      <c r="I384" s="50"/>
      <c r="N384" s="1"/>
      <c r="O384" s="82"/>
      <c r="T384" s="80"/>
      <c r="U384" s="80"/>
      <c r="V384" s="80"/>
      <c r="W384" s="80"/>
      <c r="X384" s="80"/>
      <c r="Y384" s="47"/>
      <c r="Z384" s="49"/>
      <c r="AE384" s="49"/>
      <c r="AJ384" s="80"/>
      <c r="AK384" s="80"/>
      <c r="AL384" s="80"/>
      <c r="AM384" s="80"/>
      <c r="AN384" s="80"/>
      <c r="AO384" s="80"/>
      <c r="AQ384" s="1"/>
    </row>
    <row r="385" spans="1:43" x14ac:dyDescent="0.25">
      <c r="A385" s="39"/>
      <c r="B385" s="40"/>
      <c r="C385" s="80"/>
      <c r="D385" s="80"/>
      <c r="E385" s="48"/>
      <c r="F385" s="80"/>
      <c r="G385" s="43"/>
      <c r="H385" s="44"/>
      <c r="I385" s="50"/>
      <c r="N385" s="1"/>
      <c r="O385" s="82"/>
      <c r="T385" s="80"/>
      <c r="U385" s="80"/>
      <c r="V385" s="80"/>
      <c r="W385" s="80"/>
      <c r="X385" s="80"/>
      <c r="Y385" s="47"/>
      <c r="Z385" s="49"/>
      <c r="AE385" s="49"/>
      <c r="AJ385" s="80"/>
      <c r="AK385" s="80"/>
      <c r="AL385" s="80"/>
      <c r="AM385" s="80"/>
      <c r="AN385" s="80"/>
      <c r="AO385" s="80"/>
      <c r="AQ385" s="1"/>
    </row>
    <row r="386" spans="1:43" x14ac:dyDescent="0.25">
      <c r="A386" s="39"/>
      <c r="B386" s="40"/>
      <c r="C386" s="80"/>
      <c r="D386" s="80"/>
      <c r="E386" s="48"/>
      <c r="F386" s="80"/>
      <c r="G386" s="43"/>
      <c r="H386" s="44"/>
      <c r="I386" s="50"/>
      <c r="N386" s="1"/>
      <c r="O386" s="82"/>
      <c r="T386" s="80"/>
      <c r="U386" s="80"/>
      <c r="V386" s="80"/>
      <c r="W386" s="80"/>
      <c r="X386" s="80"/>
      <c r="Y386" s="47"/>
      <c r="Z386" s="49"/>
      <c r="AE386" s="49"/>
      <c r="AJ386" s="80"/>
      <c r="AK386" s="80"/>
      <c r="AL386" s="80"/>
      <c r="AM386" s="80"/>
      <c r="AN386" s="80"/>
      <c r="AO386" s="80"/>
      <c r="AQ386" s="1"/>
    </row>
    <row r="387" spans="1:43" x14ac:dyDescent="0.25">
      <c r="A387" s="39"/>
      <c r="B387" s="41"/>
      <c r="C387" s="76"/>
      <c r="D387" s="76"/>
      <c r="E387" s="48"/>
      <c r="F387" s="80"/>
      <c r="G387" s="43"/>
      <c r="H387" s="45"/>
      <c r="I387" s="51"/>
      <c r="N387" s="1"/>
      <c r="O387" s="82"/>
      <c r="T387" s="76"/>
      <c r="U387" s="76"/>
      <c r="V387" s="76"/>
      <c r="W387" s="80"/>
      <c r="X387" s="80"/>
      <c r="Y387" s="47"/>
      <c r="Z387" s="49"/>
      <c r="AE387" s="49"/>
      <c r="AJ387" s="76"/>
      <c r="AK387" s="76"/>
      <c r="AL387" s="76"/>
      <c r="AM387" s="80"/>
      <c r="AN387" s="80"/>
      <c r="AO387" s="80"/>
      <c r="AQ387" s="1"/>
    </row>
    <row r="388" spans="1:43" x14ac:dyDescent="0.25">
      <c r="A388" s="39"/>
      <c r="B388" s="40"/>
      <c r="C388" s="80"/>
      <c r="D388" s="80"/>
      <c r="E388" s="48"/>
      <c r="F388" s="80"/>
      <c r="G388" s="43"/>
      <c r="H388" s="44"/>
      <c r="I388" s="50"/>
      <c r="N388" s="1"/>
      <c r="O388" s="82"/>
      <c r="T388" s="80"/>
      <c r="U388" s="80"/>
      <c r="V388" s="80"/>
      <c r="W388" s="80"/>
      <c r="X388" s="80"/>
      <c r="Y388" s="47"/>
      <c r="Z388" s="49"/>
      <c r="AE388" s="49"/>
      <c r="AJ388" s="80"/>
      <c r="AK388" s="80"/>
      <c r="AL388" s="80"/>
      <c r="AM388" s="80"/>
      <c r="AN388" s="80"/>
      <c r="AO388" s="80"/>
      <c r="AQ388" s="1"/>
    </row>
    <row r="389" spans="1:43" x14ac:dyDescent="0.25">
      <c r="A389" s="39"/>
      <c r="B389" s="40"/>
      <c r="C389" s="80"/>
      <c r="D389" s="80"/>
      <c r="E389" s="48"/>
      <c r="F389" s="80"/>
      <c r="G389" s="43"/>
      <c r="H389" s="44"/>
      <c r="I389" s="50"/>
      <c r="N389" s="1"/>
      <c r="O389" s="82"/>
      <c r="T389" s="80"/>
      <c r="U389" s="80"/>
      <c r="V389" s="80"/>
      <c r="W389" s="80"/>
      <c r="X389" s="80"/>
      <c r="Y389" s="47"/>
      <c r="Z389" s="49"/>
      <c r="AE389" s="49"/>
      <c r="AJ389" s="80"/>
      <c r="AK389" s="80"/>
      <c r="AL389" s="80"/>
      <c r="AM389" s="80"/>
      <c r="AN389" s="80"/>
      <c r="AO389" s="80"/>
      <c r="AQ389" s="1"/>
    </row>
    <row r="390" spans="1:43" x14ac:dyDescent="0.25">
      <c r="A390" s="39"/>
      <c r="B390" s="40"/>
      <c r="C390" s="80"/>
      <c r="D390" s="80"/>
      <c r="E390" s="48"/>
      <c r="F390" s="80"/>
      <c r="G390" s="43"/>
      <c r="H390" s="44"/>
      <c r="I390" s="50"/>
      <c r="N390" s="1"/>
      <c r="O390" s="82"/>
      <c r="T390" s="80"/>
      <c r="U390" s="80"/>
      <c r="V390" s="80"/>
      <c r="W390" s="80"/>
      <c r="X390" s="80"/>
      <c r="Y390" s="47"/>
      <c r="Z390" s="49"/>
      <c r="AE390" s="49"/>
      <c r="AJ390" s="80"/>
      <c r="AK390" s="80"/>
      <c r="AL390" s="80"/>
      <c r="AM390" s="80"/>
      <c r="AN390" s="80"/>
      <c r="AO390" s="80"/>
      <c r="AQ390" s="1"/>
    </row>
    <row r="391" spans="1:43" x14ac:dyDescent="0.25">
      <c r="A391" s="39"/>
      <c r="B391" s="40"/>
      <c r="C391" s="80"/>
      <c r="D391" s="80"/>
      <c r="E391" s="48"/>
      <c r="F391" s="80"/>
      <c r="G391" s="43"/>
      <c r="H391" s="44"/>
      <c r="I391" s="50"/>
      <c r="N391" s="1"/>
      <c r="O391" s="82"/>
      <c r="T391" s="80"/>
      <c r="U391" s="80"/>
      <c r="V391" s="80"/>
      <c r="W391" s="80"/>
      <c r="X391" s="80"/>
      <c r="Y391" s="47"/>
      <c r="Z391" s="49"/>
      <c r="AE391" s="49"/>
      <c r="AJ391" s="80"/>
      <c r="AK391" s="80"/>
      <c r="AL391" s="80"/>
      <c r="AM391" s="80"/>
      <c r="AN391" s="80"/>
      <c r="AO391" s="80"/>
      <c r="AQ391" s="1"/>
    </row>
    <row r="392" spans="1:43" x14ac:dyDescent="0.25">
      <c r="A392" s="39"/>
      <c r="B392" s="40"/>
      <c r="C392" s="80"/>
      <c r="D392" s="80"/>
      <c r="E392" s="48"/>
      <c r="F392" s="80"/>
      <c r="G392" s="43"/>
      <c r="H392" s="44"/>
      <c r="I392" s="50"/>
      <c r="N392" s="1"/>
      <c r="O392" s="82"/>
      <c r="T392" s="80"/>
      <c r="U392" s="80"/>
      <c r="V392" s="80"/>
      <c r="W392" s="80"/>
      <c r="X392" s="80"/>
      <c r="Y392" s="47"/>
      <c r="Z392" s="49"/>
      <c r="AE392" s="49"/>
      <c r="AJ392" s="80"/>
      <c r="AK392" s="80"/>
      <c r="AL392" s="80"/>
      <c r="AM392" s="80"/>
      <c r="AN392" s="80"/>
      <c r="AO392" s="80"/>
      <c r="AQ392" s="1"/>
    </row>
    <row r="393" spans="1:43" x14ac:dyDescent="0.25">
      <c r="A393" s="39"/>
      <c r="B393" s="40"/>
      <c r="C393" s="80"/>
      <c r="D393" s="80"/>
      <c r="E393" s="48"/>
      <c r="F393" s="80"/>
      <c r="G393" s="43"/>
      <c r="H393" s="44"/>
      <c r="I393" s="50"/>
      <c r="N393" s="1"/>
      <c r="O393" s="82"/>
      <c r="T393" s="80"/>
      <c r="U393" s="80"/>
      <c r="V393" s="80"/>
      <c r="W393" s="80"/>
      <c r="X393" s="80"/>
      <c r="Y393" s="47"/>
      <c r="Z393" s="49"/>
      <c r="AE393" s="49"/>
      <c r="AJ393" s="80"/>
      <c r="AK393" s="80"/>
      <c r="AL393" s="80"/>
      <c r="AM393" s="80"/>
      <c r="AN393" s="80"/>
      <c r="AO393" s="80"/>
      <c r="AQ393" s="1"/>
    </row>
    <row r="394" spans="1:43" x14ac:dyDescent="0.25">
      <c r="A394" s="39"/>
      <c r="B394" s="40"/>
      <c r="C394" s="80"/>
      <c r="D394" s="80"/>
      <c r="E394" s="48"/>
      <c r="F394" s="80"/>
      <c r="G394" s="43"/>
      <c r="H394" s="44"/>
      <c r="I394" s="50"/>
      <c r="N394" s="1"/>
      <c r="O394" s="82"/>
      <c r="T394" s="80"/>
      <c r="U394" s="80"/>
      <c r="V394" s="80"/>
      <c r="W394" s="80"/>
      <c r="X394" s="80"/>
      <c r="Y394" s="47"/>
      <c r="Z394" s="49"/>
      <c r="AE394" s="49"/>
      <c r="AJ394" s="80"/>
      <c r="AK394" s="80"/>
      <c r="AL394" s="80"/>
      <c r="AM394" s="80"/>
      <c r="AN394" s="80"/>
      <c r="AO394" s="80"/>
      <c r="AQ394" s="1"/>
    </row>
    <row r="395" spans="1:43" x14ac:dyDescent="0.25">
      <c r="A395" s="39"/>
      <c r="B395" s="40"/>
      <c r="C395" s="80"/>
      <c r="D395" s="80"/>
      <c r="E395" s="48"/>
      <c r="F395" s="80"/>
      <c r="G395" s="43"/>
      <c r="H395" s="44"/>
      <c r="I395" s="50"/>
      <c r="N395" s="1"/>
      <c r="O395" s="82"/>
      <c r="T395" s="80"/>
      <c r="U395" s="80"/>
      <c r="V395" s="80"/>
      <c r="W395" s="80"/>
      <c r="X395" s="80"/>
      <c r="Y395" s="47"/>
      <c r="Z395" s="49"/>
      <c r="AE395" s="49"/>
      <c r="AJ395" s="80"/>
      <c r="AK395" s="80"/>
      <c r="AL395" s="80"/>
      <c r="AM395" s="80"/>
      <c r="AN395" s="80"/>
      <c r="AO395" s="80"/>
      <c r="AQ395" s="1"/>
    </row>
    <row r="396" spans="1:43" x14ac:dyDescent="0.25">
      <c r="A396" s="39"/>
      <c r="B396" s="40"/>
      <c r="C396" s="80"/>
      <c r="D396" s="80"/>
      <c r="E396" s="48"/>
      <c r="F396" s="80"/>
      <c r="G396" s="43"/>
      <c r="H396" s="44"/>
      <c r="I396" s="50"/>
      <c r="N396" s="1"/>
      <c r="O396" s="82"/>
      <c r="T396" s="80"/>
      <c r="U396" s="80"/>
      <c r="V396" s="80"/>
      <c r="W396" s="80"/>
      <c r="X396" s="80"/>
      <c r="Y396" s="47"/>
      <c r="Z396" s="49"/>
      <c r="AE396" s="49"/>
      <c r="AJ396" s="80"/>
      <c r="AK396" s="80"/>
      <c r="AL396" s="80"/>
      <c r="AM396" s="80"/>
      <c r="AN396" s="80"/>
      <c r="AO396" s="80"/>
      <c r="AQ396" s="1"/>
    </row>
    <row r="397" spans="1:43" x14ac:dyDescent="0.25">
      <c r="A397" s="39"/>
      <c r="B397" s="40"/>
      <c r="C397" s="80"/>
      <c r="D397" s="80"/>
      <c r="E397" s="48"/>
      <c r="F397" s="80"/>
      <c r="G397" s="43"/>
      <c r="H397" s="44"/>
      <c r="I397" s="50"/>
      <c r="N397" s="1"/>
      <c r="O397" s="82"/>
      <c r="T397" s="80"/>
      <c r="U397" s="80"/>
      <c r="V397" s="80"/>
      <c r="W397" s="80"/>
      <c r="X397" s="80"/>
      <c r="Y397" s="47"/>
      <c r="Z397" s="49"/>
      <c r="AE397" s="49"/>
      <c r="AJ397" s="80"/>
      <c r="AK397" s="80"/>
      <c r="AL397" s="80"/>
      <c r="AM397" s="80"/>
      <c r="AN397" s="80"/>
      <c r="AO397" s="80"/>
      <c r="AQ397" s="1"/>
    </row>
    <row r="398" spans="1:43" x14ac:dyDescent="0.25">
      <c r="A398" s="39"/>
      <c r="B398" s="40"/>
      <c r="C398" s="80"/>
      <c r="D398" s="80"/>
      <c r="E398" s="48"/>
      <c r="F398" s="80"/>
      <c r="G398" s="43"/>
      <c r="H398" s="44"/>
      <c r="I398" s="52"/>
      <c r="N398" s="1"/>
      <c r="O398" s="82"/>
      <c r="T398" s="80"/>
      <c r="U398" s="80"/>
      <c r="V398" s="80"/>
      <c r="W398" s="80"/>
      <c r="X398" s="80"/>
      <c r="Y398" s="47"/>
      <c r="Z398" s="49"/>
      <c r="AE398" s="49"/>
      <c r="AJ398" s="80"/>
      <c r="AK398" s="80"/>
      <c r="AL398" s="80"/>
      <c r="AM398" s="80"/>
      <c r="AN398" s="80"/>
      <c r="AO398" s="80"/>
      <c r="AQ398" s="1"/>
    </row>
    <row r="399" spans="1:43" x14ac:dyDescent="0.25">
      <c r="A399" s="39"/>
      <c r="B399" s="40"/>
      <c r="C399" s="80"/>
      <c r="D399" s="80"/>
      <c r="E399" s="48"/>
      <c r="F399" s="80"/>
      <c r="G399" s="43"/>
      <c r="H399" s="44"/>
      <c r="I399" s="50"/>
      <c r="N399" s="1"/>
      <c r="O399" s="82"/>
      <c r="T399" s="80"/>
      <c r="U399" s="80"/>
      <c r="V399" s="80"/>
      <c r="W399" s="80"/>
      <c r="X399" s="80"/>
      <c r="Y399" s="47"/>
      <c r="Z399" s="49"/>
      <c r="AE399" s="49"/>
      <c r="AJ399" s="80"/>
      <c r="AK399" s="80"/>
      <c r="AL399" s="80"/>
      <c r="AM399" s="80"/>
      <c r="AN399" s="80"/>
      <c r="AO399" s="80"/>
      <c r="AQ399" s="1"/>
    </row>
    <row r="400" spans="1:43" x14ac:dyDescent="0.25">
      <c r="A400" s="39"/>
      <c r="B400" s="40"/>
      <c r="C400" s="80"/>
      <c r="D400" s="80"/>
      <c r="E400" s="48"/>
      <c r="F400" s="80"/>
      <c r="G400" s="43"/>
      <c r="H400" s="44"/>
      <c r="I400" s="50"/>
      <c r="N400" s="1"/>
      <c r="O400" s="82"/>
      <c r="T400" s="80"/>
      <c r="U400" s="80"/>
      <c r="V400" s="80"/>
      <c r="W400" s="80"/>
      <c r="X400" s="80"/>
      <c r="Y400" s="47"/>
      <c r="Z400" s="49"/>
      <c r="AE400" s="49"/>
      <c r="AJ400" s="80"/>
      <c r="AK400" s="80"/>
      <c r="AL400" s="80"/>
      <c r="AM400" s="80"/>
      <c r="AN400" s="80"/>
      <c r="AO400" s="80"/>
      <c r="AQ400" s="1"/>
    </row>
    <row r="401" spans="1:43" x14ac:dyDescent="0.25">
      <c r="A401" s="39"/>
      <c r="B401" s="40"/>
      <c r="C401" s="80"/>
      <c r="D401" s="80"/>
      <c r="E401" s="48"/>
      <c r="F401" s="80"/>
      <c r="G401" s="43"/>
      <c r="H401" s="44"/>
      <c r="I401" s="50"/>
      <c r="N401" s="1"/>
      <c r="O401" s="82"/>
      <c r="T401" s="80"/>
      <c r="U401" s="80"/>
      <c r="V401" s="80"/>
      <c r="W401" s="80"/>
      <c r="X401" s="80"/>
      <c r="Y401" s="47"/>
      <c r="Z401" s="49"/>
      <c r="AE401" s="49"/>
      <c r="AJ401" s="80"/>
      <c r="AK401" s="80"/>
      <c r="AL401" s="80"/>
      <c r="AM401" s="80"/>
      <c r="AN401" s="80"/>
      <c r="AO401" s="80"/>
      <c r="AQ401" s="1"/>
    </row>
    <row r="402" spans="1:43" x14ac:dyDescent="0.25">
      <c r="A402" s="39"/>
      <c r="B402" s="40"/>
      <c r="C402" s="80"/>
      <c r="D402" s="80"/>
      <c r="E402" s="48"/>
      <c r="F402" s="80"/>
      <c r="G402" s="42"/>
      <c r="H402" s="44"/>
      <c r="I402" s="50"/>
      <c r="N402" s="1"/>
      <c r="O402" s="82"/>
      <c r="T402" s="80"/>
      <c r="U402" s="80"/>
      <c r="V402" s="80"/>
      <c r="W402" s="80"/>
      <c r="X402" s="80"/>
      <c r="Y402" s="47"/>
      <c r="Z402" s="49"/>
      <c r="AE402" s="49"/>
      <c r="AJ402" s="80"/>
      <c r="AK402" s="80"/>
      <c r="AL402" s="80"/>
      <c r="AM402" s="80"/>
      <c r="AN402" s="80"/>
      <c r="AO402" s="78"/>
      <c r="AQ402" s="1"/>
    </row>
    <row r="403" spans="1:43" x14ac:dyDescent="0.25">
      <c r="A403" s="39"/>
      <c r="B403" s="40"/>
      <c r="C403" s="80"/>
      <c r="D403" s="80"/>
      <c r="E403" s="48"/>
      <c r="F403" s="80"/>
      <c r="G403" s="43"/>
      <c r="H403" s="44"/>
      <c r="I403" s="50"/>
      <c r="N403" s="1"/>
      <c r="O403" s="82"/>
      <c r="T403" s="80"/>
      <c r="U403" s="80"/>
      <c r="V403" s="80"/>
      <c r="W403" s="80"/>
      <c r="X403" s="80"/>
      <c r="Y403" s="47"/>
      <c r="Z403" s="49"/>
      <c r="AE403" s="49"/>
      <c r="AJ403" s="80"/>
      <c r="AK403" s="80"/>
      <c r="AL403" s="80"/>
      <c r="AM403" s="80"/>
      <c r="AN403" s="80"/>
      <c r="AO403" s="80"/>
      <c r="AQ403" s="1"/>
    </row>
    <row r="404" spans="1:43" x14ac:dyDescent="0.25">
      <c r="A404" s="39"/>
      <c r="B404" s="40"/>
      <c r="C404" s="80"/>
      <c r="D404" s="80"/>
      <c r="E404" s="48"/>
      <c r="F404" s="80"/>
      <c r="G404" s="43"/>
      <c r="H404" s="44"/>
      <c r="I404" s="50"/>
      <c r="N404" s="1"/>
      <c r="O404" s="82"/>
      <c r="T404" s="80"/>
      <c r="U404" s="80"/>
      <c r="V404" s="80"/>
      <c r="W404" s="80"/>
      <c r="X404" s="80"/>
      <c r="Y404" s="47"/>
      <c r="Z404" s="49"/>
      <c r="AE404" s="49"/>
      <c r="AJ404" s="80"/>
      <c r="AK404" s="80"/>
      <c r="AL404" s="80"/>
      <c r="AM404" s="80"/>
      <c r="AN404" s="80"/>
      <c r="AO404" s="80"/>
      <c r="AQ404" s="1"/>
    </row>
    <row r="405" spans="1:43" x14ac:dyDescent="0.25">
      <c r="A405" s="39"/>
      <c r="B405" s="40"/>
      <c r="C405" s="80"/>
      <c r="D405" s="80"/>
      <c r="E405" s="48"/>
      <c r="F405" s="80"/>
      <c r="G405" s="43"/>
      <c r="H405" s="44"/>
      <c r="I405" s="50"/>
      <c r="N405" s="1"/>
      <c r="O405" s="82"/>
      <c r="T405" s="80"/>
      <c r="U405" s="80"/>
      <c r="V405" s="80"/>
      <c r="W405" s="80"/>
      <c r="X405" s="80"/>
      <c r="Y405" s="47"/>
      <c r="Z405" s="49"/>
      <c r="AE405" s="49"/>
      <c r="AJ405" s="80"/>
      <c r="AK405" s="80"/>
      <c r="AL405" s="80"/>
      <c r="AM405" s="80"/>
      <c r="AN405" s="80"/>
      <c r="AO405" s="80"/>
      <c r="AQ405" s="1"/>
    </row>
    <row r="406" spans="1:43" x14ac:dyDescent="0.25">
      <c r="A406" s="39"/>
      <c r="B406" s="40"/>
      <c r="C406" s="80"/>
      <c r="D406" s="80"/>
      <c r="E406" s="48"/>
      <c r="F406" s="80"/>
      <c r="G406" s="43"/>
      <c r="H406" s="44"/>
      <c r="I406" s="50"/>
      <c r="N406" s="1"/>
      <c r="O406" s="82"/>
      <c r="T406" s="80"/>
      <c r="U406" s="80"/>
      <c r="V406" s="80"/>
      <c r="W406" s="80"/>
      <c r="X406" s="80"/>
      <c r="Y406" s="47"/>
      <c r="Z406" s="49"/>
      <c r="AE406" s="49"/>
      <c r="AJ406" s="80"/>
      <c r="AK406" s="80"/>
      <c r="AL406" s="80"/>
      <c r="AM406" s="80"/>
      <c r="AN406" s="80"/>
      <c r="AO406" s="80"/>
      <c r="AQ406" s="1"/>
    </row>
    <row r="407" spans="1:43" x14ac:dyDescent="0.25">
      <c r="A407" s="39"/>
      <c r="B407" s="40"/>
      <c r="C407" s="80"/>
      <c r="D407" s="80"/>
      <c r="E407" s="48"/>
      <c r="F407" s="80"/>
      <c r="G407" s="43"/>
      <c r="H407" s="44"/>
      <c r="I407" s="50"/>
      <c r="N407" s="1"/>
      <c r="O407" s="82"/>
      <c r="T407" s="80"/>
      <c r="U407" s="80"/>
      <c r="V407" s="80"/>
      <c r="W407" s="80"/>
      <c r="X407" s="80"/>
      <c r="Y407" s="47"/>
      <c r="Z407" s="49"/>
      <c r="AE407" s="49"/>
      <c r="AJ407" s="80"/>
      <c r="AK407" s="80"/>
      <c r="AL407" s="80"/>
      <c r="AM407" s="80"/>
      <c r="AN407" s="80"/>
      <c r="AO407" s="80"/>
      <c r="AQ407" s="1"/>
    </row>
    <row r="408" spans="1:43" x14ac:dyDescent="0.25">
      <c r="A408" s="39"/>
      <c r="B408" s="40"/>
      <c r="C408" s="80"/>
      <c r="D408" s="80"/>
      <c r="E408" s="48"/>
      <c r="F408" s="80"/>
      <c r="G408" s="43"/>
      <c r="H408" s="44"/>
      <c r="I408" s="50"/>
      <c r="N408" s="1"/>
      <c r="O408" s="82"/>
      <c r="T408" s="80"/>
      <c r="U408" s="80"/>
      <c r="V408" s="80"/>
      <c r="W408" s="80"/>
      <c r="X408" s="80"/>
      <c r="Y408" s="47"/>
      <c r="Z408" s="49"/>
      <c r="AE408" s="49"/>
      <c r="AJ408" s="80"/>
      <c r="AK408" s="80"/>
      <c r="AL408" s="80"/>
      <c r="AM408" s="80"/>
      <c r="AN408" s="80"/>
      <c r="AO408" s="80"/>
      <c r="AQ408" s="1"/>
    </row>
    <row r="409" spans="1:43" x14ac:dyDescent="0.25">
      <c r="A409" s="39"/>
      <c r="B409" s="40"/>
      <c r="C409" s="80"/>
      <c r="D409" s="80"/>
      <c r="E409" s="48"/>
      <c r="F409" s="80"/>
      <c r="G409" s="43"/>
      <c r="H409" s="44"/>
      <c r="I409" s="50"/>
      <c r="N409" s="1"/>
      <c r="O409" s="82"/>
      <c r="T409" s="80"/>
      <c r="U409" s="80"/>
      <c r="V409" s="80"/>
      <c r="W409" s="80"/>
      <c r="X409" s="80"/>
      <c r="Y409" s="47"/>
      <c r="Z409" s="49"/>
      <c r="AE409" s="49"/>
      <c r="AJ409" s="80"/>
      <c r="AK409" s="80"/>
      <c r="AL409" s="80"/>
      <c r="AM409" s="80"/>
      <c r="AN409" s="80"/>
      <c r="AO409" s="80"/>
      <c r="AQ409" s="1"/>
    </row>
    <row r="410" spans="1:43" x14ac:dyDescent="0.25">
      <c r="A410" s="39"/>
      <c r="B410" s="40"/>
      <c r="C410" s="80"/>
      <c r="D410" s="80"/>
      <c r="E410" s="48"/>
      <c r="F410" s="80"/>
      <c r="G410" s="43"/>
      <c r="H410" s="44"/>
      <c r="I410" s="50"/>
      <c r="N410" s="1"/>
      <c r="O410" s="82"/>
      <c r="T410" s="80"/>
      <c r="U410" s="80"/>
      <c r="V410" s="80"/>
      <c r="W410" s="80"/>
      <c r="X410" s="80"/>
      <c r="Y410" s="47"/>
      <c r="Z410" s="49"/>
      <c r="AE410" s="49"/>
      <c r="AJ410" s="80"/>
      <c r="AK410" s="80"/>
      <c r="AL410" s="80"/>
      <c r="AM410" s="80"/>
      <c r="AN410" s="80"/>
      <c r="AO410" s="80"/>
      <c r="AQ410" s="1"/>
    </row>
    <row r="411" spans="1:43" x14ac:dyDescent="0.25">
      <c r="A411" s="39"/>
      <c r="B411" s="40"/>
      <c r="C411" s="80"/>
      <c r="D411" s="80"/>
      <c r="E411" s="48"/>
      <c r="F411" s="80"/>
      <c r="G411" s="43"/>
      <c r="H411" s="44"/>
      <c r="I411" s="50"/>
      <c r="N411" s="1"/>
      <c r="O411" s="82"/>
      <c r="T411" s="80"/>
      <c r="U411" s="80"/>
      <c r="V411" s="80"/>
      <c r="W411" s="80"/>
      <c r="X411" s="80"/>
      <c r="Y411" s="47"/>
      <c r="Z411" s="49"/>
      <c r="AE411" s="49"/>
      <c r="AJ411" s="80"/>
      <c r="AK411" s="80"/>
      <c r="AL411" s="80"/>
      <c r="AM411" s="80"/>
      <c r="AN411" s="80"/>
      <c r="AO411" s="80"/>
      <c r="AQ411" s="1"/>
    </row>
    <row r="412" spans="1:43" x14ac:dyDescent="0.25">
      <c r="A412" s="39"/>
      <c r="B412" s="40"/>
      <c r="C412" s="80"/>
      <c r="D412" s="80"/>
      <c r="E412" s="48"/>
      <c r="F412" s="80"/>
      <c r="G412" s="43"/>
      <c r="H412" s="44"/>
      <c r="I412" s="50"/>
      <c r="N412" s="1"/>
      <c r="O412" s="82"/>
      <c r="T412" s="80"/>
      <c r="U412" s="80"/>
      <c r="V412" s="80"/>
      <c r="W412" s="80"/>
      <c r="X412" s="80"/>
      <c r="Y412" s="47"/>
      <c r="Z412" s="49"/>
      <c r="AE412" s="49"/>
      <c r="AJ412" s="80"/>
      <c r="AK412" s="80"/>
      <c r="AL412" s="80"/>
      <c r="AM412" s="80"/>
      <c r="AN412" s="80"/>
      <c r="AO412" s="80"/>
      <c r="AQ412" s="1"/>
    </row>
    <row r="413" spans="1:43" x14ac:dyDescent="0.25">
      <c r="A413" s="39"/>
      <c r="B413" s="40"/>
      <c r="C413" s="80"/>
      <c r="D413" s="80"/>
      <c r="E413" s="48"/>
      <c r="F413" s="80"/>
      <c r="G413" s="43"/>
      <c r="H413" s="44"/>
      <c r="I413" s="50"/>
      <c r="N413" s="1"/>
      <c r="O413" s="82"/>
      <c r="T413" s="80"/>
      <c r="U413" s="80"/>
      <c r="V413" s="80"/>
      <c r="W413" s="80"/>
      <c r="X413" s="80"/>
      <c r="Y413" s="47"/>
      <c r="Z413" s="49"/>
      <c r="AE413" s="49"/>
      <c r="AJ413" s="80"/>
      <c r="AK413" s="80"/>
      <c r="AL413" s="80"/>
      <c r="AM413" s="80"/>
      <c r="AN413" s="80"/>
      <c r="AO413" s="80"/>
      <c r="AQ413" s="1"/>
    </row>
    <row r="414" spans="1:43" x14ac:dyDescent="0.25">
      <c r="A414" s="39"/>
      <c r="B414" s="40"/>
      <c r="C414" s="80"/>
      <c r="D414" s="80"/>
      <c r="E414" s="48"/>
      <c r="F414" s="80"/>
      <c r="G414" s="43"/>
      <c r="H414" s="44"/>
      <c r="I414" s="50"/>
      <c r="N414" s="1"/>
      <c r="O414" s="82"/>
      <c r="T414" s="80"/>
      <c r="U414" s="80"/>
      <c r="V414" s="80"/>
      <c r="W414" s="80"/>
      <c r="X414" s="80"/>
      <c r="Y414" s="47"/>
      <c r="Z414" s="49"/>
      <c r="AE414" s="49"/>
      <c r="AJ414" s="80"/>
      <c r="AK414" s="80"/>
      <c r="AL414" s="80"/>
      <c r="AM414" s="80"/>
      <c r="AN414" s="80"/>
      <c r="AO414" s="80"/>
      <c r="AQ414" s="1"/>
    </row>
    <row r="415" spans="1:43" x14ac:dyDescent="0.25">
      <c r="A415" s="39"/>
      <c r="B415" s="40"/>
      <c r="C415" s="80"/>
      <c r="D415" s="80"/>
      <c r="E415" s="48"/>
      <c r="F415" s="80"/>
      <c r="G415" s="43"/>
      <c r="H415" s="44"/>
      <c r="I415" s="50"/>
      <c r="N415" s="1"/>
      <c r="O415" s="82"/>
      <c r="T415" s="80"/>
      <c r="U415" s="80"/>
      <c r="V415" s="80"/>
      <c r="W415" s="80"/>
      <c r="X415" s="80"/>
      <c r="Y415" s="47"/>
      <c r="Z415" s="49"/>
      <c r="AE415" s="49"/>
      <c r="AJ415" s="80"/>
      <c r="AK415" s="80"/>
      <c r="AL415" s="80"/>
      <c r="AM415" s="80"/>
      <c r="AN415" s="80"/>
      <c r="AO415" s="80"/>
      <c r="AQ415" s="1"/>
    </row>
    <row r="416" spans="1:43" x14ac:dyDescent="0.25">
      <c r="A416" s="39"/>
      <c r="B416" s="40"/>
      <c r="C416" s="80"/>
      <c r="D416" s="80"/>
      <c r="E416" s="48"/>
      <c r="F416" s="80"/>
      <c r="G416" s="43"/>
      <c r="H416" s="44"/>
      <c r="I416" s="50"/>
      <c r="N416" s="1"/>
      <c r="O416" s="82"/>
      <c r="T416" s="80"/>
      <c r="U416" s="80"/>
      <c r="V416" s="80"/>
      <c r="W416" s="80"/>
      <c r="X416" s="80"/>
      <c r="Y416" s="47"/>
      <c r="Z416" s="49"/>
      <c r="AE416" s="49"/>
      <c r="AJ416" s="80"/>
      <c r="AK416" s="80"/>
      <c r="AL416" s="80"/>
      <c r="AM416" s="80"/>
      <c r="AN416" s="80"/>
      <c r="AO416" s="80"/>
      <c r="AQ416" s="1"/>
    </row>
    <row r="417" spans="1:43" x14ac:dyDescent="0.25">
      <c r="A417" s="39"/>
      <c r="B417" s="40"/>
      <c r="C417" s="80"/>
      <c r="D417" s="80"/>
      <c r="E417" s="48"/>
      <c r="F417" s="80"/>
      <c r="G417" s="43"/>
      <c r="H417" s="44"/>
      <c r="I417" s="50"/>
      <c r="N417" s="1"/>
      <c r="O417" s="82"/>
      <c r="T417" s="80"/>
      <c r="U417" s="80"/>
      <c r="V417" s="80"/>
      <c r="W417" s="80"/>
      <c r="X417" s="80"/>
      <c r="Y417" s="47"/>
      <c r="Z417" s="49"/>
      <c r="AE417" s="49"/>
      <c r="AJ417" s="80"/>
      <c r="AK417" s="80"/>
      <c r="AL417" s="80"/>
      <c r="AM417" s="80"/>
      <c r="AN417" s="80"/>
      <c r="AO417" s="80"/>
      <c r="AQ417" s="1"/>
    </row>
    <row r="418" spans="1:43" x14ac:dyDescent="0.25">
      <c r="A418" s="39"/>
      <c r="B418" s="40"/>
      <c r="C418" s="80"/>
      <c r="D418" s="80"/>
      <c r="E418" s="48"/>
      <c r="F418" s="80"/>
      <c r="G418" s="43"/>
      <c r="H418" s="44"/>
      <c r="I418" s="50"/>
      <c r="N418" s="1"/>
      <c r="O418" s="82"/>
      <c r="T418" s="80"/>
      <c r="U418" s="80"/>
      <c r="V418" s="80"/>
      <c r="W418" s="80"/>
      <c r="X418" s="80"/>
      <c r="Y418" s="47"/>
      <c r="Z418" s="49"/>
      <c r="AE418" s="49"/>
      <c r="AJ418" s="80"/>
      <c r="AK418" s="80"/>
      <c r="AL418" s="80"/>
      <c r="AM418" s="80"/>
      <c r="AN418" s="80"/>
      <c r="AO418" s="80"/>
      <c r="AQ418" s="1"/>
    </row>
    <row r="419" spans="1:43" x14ac:dyDescent="0.25">
      <c r="A419" s="39"/>
      <c r="B419" s="40"/>
      <c r="C419" s="80"/>
      <c r="D419" s="80"/>
      <c r="E419" s="48"/>
      <c r="F419" s="80"/>
      <c r="G419" s="43"/>
      <c r="H419" s="44"/>
      <c r="I419" s="52"/>
      <c r="N419" s="1"/>
      <c r="O419" s="82"/>
      <c r="T419" s="80"/>
      <c r="U419" s="80"/>
      <c r="V419" s="80"/>
      <c r="W419" s="80"/>
      <c r="X419" s="80"/>
      <c r="Y419" s="47"/>
      <c r="Z419" s="49"/>
      <c r="AE419" s="49"/>
      <c r="AJ419" s="80"/>
      <c r="AK419" s="80"/>
      <c r="AL419" s="80"/>
      <c r="AM419" s="80"/>
      <c r="AN419" s="80"/>
      <c r="AO419" s="80"/>
      <c r="AQ419" s="1"/>
    </row>
    <row r="420" spans="1:43" x14ac:dyDescent="0.25">
      <c r="A420" s="39"/>
      <c r="B420" s="40"/>
      <c r="C420" s="80"/>
      <c r="D420" s="80"/>
      <c r="E420" s="48"/>
      <c r="F420" s="80"/>
      <c r="G420" s="43"/>
      <c r="H420" s="44"/>
      <c r="I420" s="50"/>
      <c r="N420" s="1"/>
      <c r="O420" s="82"/>
      <c r="T420" s="80"/>
      <c r="U420" s="80"/>
      <c r="V420" s="80"/>
      <c r="W420" s="80"/>
      <c r="X420" s="80"/>
      <c r="Y420" s="47"/>
      <c r="Z420" s="49"/>
      <c r="AE420" s="49"/>
      <c r="AJ420" s="80"/>
      <c r="AK420" s="80"/>
      <c r="AL420" s="80"/>
      <c r="AM420" s="80"/>
      <c r="AN420" s="80"/>
      <c r="AO420" s="80"/>
      <c r="AQ420" s="1"/>
    </row>
    <row r="421" spans="1:43" x14ac:dyDescent="0.25">
      <c r="A421" s="39"/>
      <c r="B421" s="40"/>
      <c r="C421" s="80"/>
      <c r="D421" s="80"/>
      <c r="E421" s="48"/>
      <c r="F421" s="80"/>
      <c r="G421" s="43"/>
      <c r="H421" s="46"/>
      <c r="I421" s="52"/>
      <c r="N421" s="1"/>
      <c r="O421" s="82"/>
      <c r="T421" s="80"/>
      <c r="U421" s="80"/>
      <c r="V421" s="80"/>
      <c r="W421" s="80"/>
      <c r="X421" s="80"/>
      <c r="Y421" s="47"/>
      <c r="Z421" s="49"/>
      <c r="AE421" s="49"/>
      <c r="AJ421" s="80"/>
      <c r="AK421" s="80"/>
      <c r="AL421" s="80"/>
      <c r="AM421" s="80"/>
      <c r="AN421" s="80"/>
      <c r="AO421" s="80"/>
      <c r="AQ421" s="1"/>
    </row>
    <row r="422" spans="1:43" x14ac:dyDescent="0.25">
      <c r="A422" s="39"/>
      <c r="B422" s="40"/>
      <c r="C422" s="80"/>
      <c r="D422" s="80"/>
      <c r="E422" s="48"/>
      <c r="F422" s="80"/>
      <c r="G422" s="43"/>
      <c r="H422" s="44"/>
      <c r="I422" s="50"/>
      <c r="N422" s="1"/>
      <c r="O422" s="82"/>
      <c r="T422" s="80"/>
      <c r="U422" s="80"/>
      <c r="V422" s="80"/>
      <c r="W422" s="80"/>
      <c r="X422" s="80"/>
      <c r="Y422" s="47"/>
      <c r="Z422" s="49"/>
      <c r="AE422" s="49"/>
      <c r="AJ422" s="80"/>
      <c r="AK422" s="80"/>
      <c r="AL422" s="80"/>
      <c r="AM422" s="80"/>
      <c r="AN422" s="80"/>
      <c r="AO422" s="80"/>
      <c r="AQ422" s="1"/>
    </row>
    <row r="423" spans="1:43" x14ac:dyDescent="0.25">
      <c r="A423" s="39"/>
      <c r="B423" s="40"/>
      <c r="C423" s="80"/>
      <c r="D423" s="80"/>
      <c r="E423" s="48"/>
      <c r="F423" s="80"/>
      <c r="G423" s="43"/>
      <c r="H423" s="44"/>
      <c r="I423" s="50"/>
      <c r="N423" s="1"/>
      <c r="O423" s="82"/>
      <c r="T423" s="80"/>
      <c r="U423" s="80"/>
      <c r="V423" s="80"/>
      <c r="W423" s="80"/>
      <c r="X423" s="80"/>
      <c r="Y423" s="47"/>
      <c r="Z423" s="49"/>
      <c r="AE423" s="49"/>
      <c r="AJ423" s="80"/>
      <c r="AK423" s="80"/>
      <c r="AL423" s="80"/>
      <c r="AM423" s="80"/>
      <c r="AN423" s="80"/>
      <c r="AO423" s="80"/>
      <c r="AQ423" s="1"/>
    </row>
    <row r="424" spans="1:43" x14ac:dyDescent="0.25">
      <c r="A424" s="39"/>
      <c r="B424" s="40"/>
      <c r="C424" s="80"/>
      <c r="D424" s="80"/>
      <c r="E424" s="48"/>
      <c r="F424" s="80"/>
      <c r="G424" s="43"/>
      <c r="H424" s="44"/>
      <c r="I424" s="50"/>
      <c r="N424" s="1"/>
      <c r="O424" s="82"/>
      <c r="T424" s="80"/>
      <c r="U424" s="80"/>
      <c r="V424" s="80"/>
      <c r="W424" s="80"/>
      <c r="X424" s="80"/>
      <c r="Y424" s="47"/>
      <c r="Z424" s="49"/>
      <c r="AE424" s="49"/>
      <c r="AJ424" s="80"/>
      <c r="AK424" s="80"/>
      <c r="AL424" s="80"/>
      <c r="AM424" s="80"/>
      <c r="AN424" s="80"/>
      <c r="AO424" s="80"/>
      <c r="AQ424" s="1"/>
    </row>
    <row r="425" spans="1:43" x14ac:dyDescent="0.25">
      <c r="A425" s="39"/>
      <c r="B425" s="40"/>
      <c r="C425" s="80"/>
      <c r="D425" s="80"/>
      <c r="E425" s="48"/>
      <c r="F425" s="80"/>
      <c r="G425" s="43"/>
      <c r="H425" s="44"/>
      <c r="I425" s="50"/>
      <c r="N425" s="1"/>
      <c r="O425" s="82"/>
      <c r="T425" s="80"/>
      <c r="U425" s="80"/>
      <c r="V425" s="80"/>
      <c r="W425" s="80"/>
      <c r="X425" s="80"/>
      <c r="Y425" s="47"/>
      <c r="Z425" s="49"/>
      <c r="AE425" s="49"/>
      <c r="AJ425" s="80"/>
      <c r="AK425" s="80"/>
      <c r="AL425" s="80"/>
      <c r="AM425" s="80"/>
      <c r="AN425" s="80"/>
      <c r="AO425" s="80"/>
      <c r="AQ425" s="1"/>
    </row>
    <row r="426" spans="1:43" x14ac:dyDescent="0.25">
      <c r="A426" s="39"/>
      <c r="B426" s="40"/>
      <c r="C426" s="80"/>
      <c r="D426" s="80"/>
      <c r="E426" s="48"/>
      <c r="F426" s="80"/>
      <c r="G426" s="43"/>
      <c r="H426" s="44"/>
      <c r="I426" s="50"/>
      <c r="N426" s="1"/>
      <c r="O426" s="82"/>
      <c r="T426" s="80"/>
      <c r="U426" s="80"/>
      <c r="V426" s="80"/>
      <c r="W426" s="80"/>
      <c r="X426" s="80"/>
      <c r="Y426" s="47"/>
      <c r="Z426" s="49"/>
      <c r="AE426" s="49"/>
      <c r="AJ426" s="80"/>
      <c r="AK426" s="80"/>
      <c r="AL426" s="80"/>
      <c r="AM426" s="80"/>
      <c r="AN426" s="80"/>
      <c r="AO426" s="80"/>
      <c r="AQ426" s="1"/>
    </row>
    <row r="427" spans="1:43" x14ac:dyDescent="0.25">
      <c r="A427" s="39"/>
      <c r="B427" s="40"/>
      <c r="C427" s="80"/>
      <c r="D427" s="80"/>
      <c r="E427" s="48"/>
      <c r="F427" s="80"/>
      <c r="G427" s="43"/>
      <c r="H427" s="44"/>
      <c r="I427" s="50"/>
      <c r="N427" s="1"/>
      <c r="O427" s="82"/>
      <c r="T427" s="80"/>
      <c r="U427" s="80"/>
      <c r="V427" s="80"/>
      <c r="W427" s="80"/>
      <c r="X427" s="80"/>
      <c r="Y427" s="47"/>
      <c r="Z427" s="49"/>
      <c r="AE427" s="49"/>
      <c r="AJ427" s="80"/>
      <c r="AK427" s="80"/>
      <c r="AL427" s="80"/>
      <c r="AM427" s="80"/>
      <c r="AN427" s="80"/>
      <c r="AO427" s="80"/>
      <c r="AQ427" s="1"/>
    </row>
    <row r="428" spans="1:43" x14ac:dyDescent="0.25">
      <c r="A428" s="39"/>
      <c r="B428" s="40"/>
      <c r="C428" s="80"/>
      <c r="D428" s="80"/>
      <c r="E428" s="48"/>
      <c r="F428" s="80"/>
      <c r="G428" s="43"/>
      <c r="H428" s="44"/>
      <c r="I428" s="50"/>
      <c r="N428" s="1"/>
      <c r="O428" s="82"/>
      <c r="T428" s="80"/>
      <c r="U428" s="80"/>
      <c r="V428" s="80"/>
      <c r="W428" s="80"/>
      <c r="X428" s="80"/>
      <c r="Y428" s="47"/>
      <c r="Z428" s="49"/>
      <c r="AE428" s="49"/>
      <c r="AJ428" s="80"/>
      <c r="AK428" s="80"/>
      <c r="AL428" s="80"/>
      <c r="AM428" s="80"/>
      <c r="AN428" s="80"/>
      <c r="AO428" s="80"/>
      <c r="AQ428" s="1"/>
    </row>
  </sheetData>
  <sortState ref="A2:AL428">
    <sortCondition ref="A2:A42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opLeftCell="A127" workbookViewId="0">
      <selection activeCell="E124" sqref="E1:E1048576"/>
    </sheetView>
  </sheetViews>
  <sheetFormatPr defaultRowHeight="15" x14ac:dyDescent="0.25"/>
  <cols>
    <col min="3" max="4" width="9.140625" style="82"/>
    <col min="5" max="5" width="0" style="49" hidden="1" customWidth="1"/>
  </cols>
  <sheetData>
    <row r="1" spans="1:9" x14ac:dyDescent="0.25">
      <c r="A1" t="s">
        <v>0</v>
      </c>
      <c r="B1" t="s">
        <v>85</v>
      </c>
      <c r="C1" s="82" t="s">
        <v>138</v>
      </c>
      <c r="D1" s="82" t="s">
        <v>139</v>
      </c>
      <c r="E1" s="49" t="s">
        <v>89</v>
      </c>
      <c r="F1" t="s">
        <v>86</v>
      </c>
      <c r="G1" t="s">
        <v>87</v>
      </c>
      <c r="H1" t="s">
        <v>88</v>
      </c>
      <c r="I1" t="s">
        <v>91</v>
      </c>
    </row>
    <row r="2" spans="1:9" x14ac:dyDescent="0.25">
      <c r="A2" t="s">
        <v>73</v>
      </c>
      <c r="B2" s="54">
        <v>926</v>
      </c>
      <c r="C2" s="78">
        <v>1</v>
      </c>
      <c r="D2" s="78">
        <v>1</v>
      </c>
      <c r="E2" s="53" t="s">
        <v>15</v>
      </c>
      <c r="F2" s="55">
        <v>0</v>
      </c>
      <c r="G2" s="56">
        <v>200</v>
      </c>
      <c r="H2" s="57">
        <v>400</v>
      </c>
    </row>
    <row r="3" spans="1:9" x14ac:dyDescent="0.25">
      <c r="A3" s="53" t="s">
        <v>73</v>
      </c>
      <c r="B3" s="54">
        <v>936</v>
      </c>
      <c r="C3" s="78">
        <v>1</v>
      </c>
      <c r="D3" s="78">
        <v>1</v>
      </c>
      <c r="E3" s="53" t="s">
        <v>15</v>
      </c>
      <c r="F3" s="55">
        <v>100</v>
      </c>
      <c r="G3" s="56">
        <v>450</v>
      </c>
      <c r="H3" s="57">
        <v>300</v>
      </c>
    </row>
    <row r="4" spans="1:9" x14ac:dyDescent="0.25">
      <c r="A4" s="53" t="s">
        <v>73</v>
      </c>
      <c r="B4" s="54">
        <v>937</v>
      </c>
      <c r="C4" s="78">
        <v>1</v>
      </c>
      <c r="D4" s="78">
        <v>1</v>
      </c>
      <c r="E4" s="53" t="s">
        <v>15</v>
      </c>
      <c r="F4" s="55">
        <v>250</v>
      </c>
      <c r="G4" s="56" t="s">
        <v>17</v>
      </c>
      <c r="H4" s="57">
        <v>350</v>
      </c>
    </row>
    <row r="5" spans="1:9" x14ac:dyDescent="0.25">
      <c r="A5" s="53" t="s">
        <v>73</v>
      </c>
      <c r="B5" s="54">
        <v>938</v>
      </c>
      <c r="C5" s="78">
        <v>1</v>
      </c>
      <c r="D5" s="78">
        <v>1</v>
      </c>
      <c r="E5" s="53" t="s">
        <v>15</v>
      </c>
      <c r="F5" s="55">
        <v>100</v>
      </c>
      <c r="G5" s="56">
        <v>0</v>
      </c>
      <c r="H5" s="58">
        <v>4750</v>
      </c>
    </row>
    <row r="6" spans="1:9" x14ac:dyDescent="0.25">
      <c r="A6" s="53" t="s">
        <v>73</v>
      </c>
      <c r="B6" s="54">
        <v>964</v>
      </c>
      <c r="C6" s="78">
        <v>1</v>
      </c>
      <c r="D6" s="78">
        <v>1</v>
      </c>
      <c r="E6" s="53" t="s">
        <v>15</v>
      </c>
      <c r="F6" s="55">
        <v>0</v>
      </c>
      <c r="G6" s="56">
        <v>400</v>
      </c>
      <c r="H6" s="57" t="s">
        <v>17</v>
      </c>
    </row>
    <row r="7" spans="1:9" x14ac:dyDescent="0.25">
      <c r="A7" s="53" t="s">
        <v>73</v>
      </c>
      <c r="B7" s="54" t="s">
        <v>69</v>
      </c>
      <c r="C7" s="78">
        <v>1</v>
      </c>
      <c r="D7" s="78">
        <v>1</v>
      </c>
      <c r="E7" s="53" t="s">
        <v>15</v>
      </c>
      <c r="F7" s="55">
        <v>100</v>
      </c>
      <c r="G7" s="56">
        <v>100</v>
      </c>
      <c r="H7" s="57">
        <v>0</v>
      </c>
    </row>
    <row r="8" spans="1:9" x14ac:dyDescent="0.25">
      <c r="A8" s="53" t="s">
        <v>73</v>
      </c>
      <c r="B8" s="54" t="s">
        <v>70</v>
      </c>
      <c r="C8" s="78">
        <v>1</v>
      </c>
      <c r="D8" s="78">
        <v>1</v>
      </c>
      <c r="E8" s="53" t="s">
        <v>15</v>
      </c>
      <c r="F8" s="55">
        <v>100</v>
      </c>
      <c r="G8" s="56">
        <v>0</v>
      </c>
      <c r="H8" s="57">
        <v>200</v>
      </c>
    </row>
    <row r="9" spans="1:9" x14ac:dyDescent="0.25">
      <c r="A9" s="53" t="s">
        <v>73</v>
      </c>
      <c r="B9" s="54">
        <v>932</v>
      </c>
      <c r="C9" s="78">
        <v>0</v>
      </c>
      <c r="D9" s="78">
        <v>1</v>
      </c>
      <c r="E9" s="53" t="s">
        <v>13</v>
      </c>
      <c r="F9" s="55" t="s">
        <v>17</v>
      </c>
      <c r="G9" s="56">
        <v>2850</v>
      </c>
      <c r="H9" s="58">
        <v>3100</v>
      </c>
    </row>
    <row r="10" spans="1:9" x14ac:dyDescent="0.25">
      <c r="A10" s="53" t="s">
        <v>73</v>
      </c>
      <c r="B10" s="54">
        <v>962</v>
      </c>
      <c r="C10" s="78">
        <v>0</v>
      </c>
      <c r="D10" s="78">
        <v>1</v>
      </c>
      <c r="E10" s="53" t="s">
        <v>13</v>
      </c>
      <c r="F10" s="55">
        <v>50</v>
      </c>
      <c r="G10" s="56">
        <v>550</v>
      </c>
      <c r="H10" s="57">
        <v>200</v>
      </c>
    </row>
    <row r="11" spans="1:9" x14ac:dyDescent="0.25">
      <c r="A11" s="53" t="s">
        <v>73</v>
      </c>
      <c r="B11" s="54">
        <v>965</v>
      </c>
      <c r="C11" s="78">
        <v>0</v>
      </c>
      <c r="D11" s="78">
        <v>1</v>
      </c>
      <c r="E11" s="53" t="s">
        <v>13</v>
      </c>
      <c r="F11" s="55">
        <v>200</v>
      </c>
      <c r="G11" s="56">
        <v>150</v>
      </c>
      <c r="H11" s="57">
        <v>250</v>
      </c>
    </row>
    <row r="12" spans="1:9" x14ac:dyDescent="0.25">
      <c r="A12" s="53" t="s">
        <v>73</v>
      </c>
      <c r="B12" s="54" t="s">
        <v>71</v>
      </c>
      <c r="C12" s="78">
        <v>0</v>
      </c>
      <c r="D12" s="78">
        <v>1</v>
      </c>
      <c r="E12" s="53" t="s">
        <v>13</v>
      </c>
      <c r="F12" s="55">
        <v>150</v>
      </c>
      <c r="G12" s="56">
        <v>950</v>
      </c>
      <c r="H12" s="58">
        <v>1050</v>
      </c>
    </row>
    <row r="13" spans="1:9" x14ac:dyDescent="0.25">
      <c r="A13" s="53" t="s">
        <v>73</v>
      </c>
      <c r="B13" s="54" t="s">
        <v>72</v>
      </c>
      <c r="C13" s="78">
        <v>0</v>
      </c>
      <c r="D13" s="78">
        <v>1</v>
      </c>
      <c r="E13" s="53" t="s">
        <v>13</v>
      </c>
      <c r="F13" s="55">
        <v>50</v>
      </c>
      <c r="G13" s="56">
        <v>350</v>
      </c>
      <c r="H13" s="57">
        <v>50</v>
      </c>
    </row>
    <row r="14" spans="1:9" x14ac:dyDescent="0.25">
      <c r="A14" t="s">
        <v>74</v>
      </c>
      <c r="B14" s="61">
        <v>355</v>
      </c>
      <c r="C14" s="78">
        <v>0</v>
      </c>
      <c r="D14" s="78">
        <v>1</v>
      </c>
      <c r="E14" s="62" t="s">
        <v>13</v>
      </c>
      <c r="F14" s="63">
        <v>0</v>
      </c>
      <c r="G14" s="65">
        <v>1350</v>
      </c>
      <c r="H14" s="68">
        <v>13900</v>
      </c>
    </row>
    <row r="15" spans="1:9" x14ac:dyDescent="0.25">
      <c r="A15" s="60" t="s">
        <v>74</v>
      </c>
      <c r="B15" s="61">
        <v>338</v>
      </c>
      <c r="C15" s="78">
        <v>1</v>
      </c>
      <c r="D15" s="78">
        <v>1</v>
      </c>
      <c r="E15" s="62" t="s">
        <v>15</v>
      </c>
      <c r="F15" s="63">
        <v>50</v>
      </c>
      <c r="G15" s="65">
        <v>2950</v>
      </c>
      <c r="H15" s="68">
        <v>1550</v>
      </c>
    </row>
    <row r="16" spans="1:9" x14ac:dyDescent="0.25">
      <c r="A16" s="60" t="s">
        <v>74</v>
      </c>
      <c r="B16" s="61">
        <v>326</v>
      </c>
      <c r="C16" s="78">
        <v>0</v>
      </c>
      <c r="D16" s="78">
        <v>1</v>
      </c>
      <c r="E16" s="62" t="s">
        <v>13</v>
      </c>
      <c r="F16" s="63">
        <v>50</v>
      </c>
      <c r="G16" s="64">
        <v>850</v>
      </c>
      <c r="H16" s="67">
        <v>450</v>
      </c>
    </row>
    <row r="17" spans="1:8" x14ac:dyDescent="0.25">
      <c r="A17" s="60" t="s">
        <v>74</v>
      </c>
      <c r="B17" s="61">
        <v>331</v>
      </c>
      <c r="C17" s="78">
        <v>0</v>
      </c>
      <c r="D17" s="78">
        <v>1</v>
      </c>
      <c r="E17" s="62" t="s">
        <v>13</v>
      </c>
      <c r="F17" s="63">
        <v>0</v>
      </c>
      <c r="G17" s="64">
        <v>300</v>
      </c>
      <c r="H17" s="67">
        <v>150</v>
      </c>
    </row>
    <row r="18" spans="1:8" x14ac:dyDescent="0.25">
      <c r="A18" s="60" t="s">
        <v>74</v>
      </c>
      <c r="B18" s="61">
        <v>329</v>
      </c>
      <c r="C18" s="78">
        <v>0</v>
      </c>
      <c r="D18" s="78">
        <v>1</v>
      </c>
      <c r="E18" s="62" t="s">
        <v>13</v>
      </c>
      <c r="F18" s="63" t="s">
        <v>17</v>
      </c>
      <c r="G18" s="64">
        <v>0</v>
      </c>
      <c r="H18" s="67">
        <v>600</v>
      </c>
    </row>
    <row r="19" spans="1:8" x14ac:dyDescent="0.25">
      <c r="A19" s="60" t="s">
        <v>74</v>
      </c>
      <c r="B19" s="61" t="s">
        <v>90</v>
      </c>
      <c r="C19" s="78">
        <v>1</v>
      </c>
      <c r="D19" s="78">
        <v>1</v>
      </c>
      <c r="E19" s="62" t="s">
        <v>15</v>
      </c>
      <c r="F19" s="63">
        <v>0</v>
      </c>
      <c r="G19" s="64">
        <v>550</v>
      </c>
      <c r="H19" s="67">
        <v>550</v>
      </c>
    </row>
    <row r="20" spans="1:8" x14ac:dyDescent="0.25">
      <c r="A20" s="60" t="s">
        <v>74</v>
      </c>
      <c r="B20" s="61">
        <v>344</v>
      </c>
      <c r="C20" s="78">
        <v>0</v>
      </c>
      <c r="D20" s="78">
        <v>1</v>
      </c>
      <c r="E20" s="62" t="s">
        <v>13</v>
      </c>
      <c r="F20" s="63">
        <v>0</v>
      </c>
      <c r="G20" s="64">
        <v>400</v>
      </c>
      <c r="H20" s="67" t="s">
        <v>17</v>
      </c>
    </row>
    <row r="21" spans="1:8" x14ac:dyDescent="0.25">
      <c r="A21" s="60" t="s">
        <v>74</v>
      </c>
      <c r="B21" s="61">
        <v>356</v>
      </c>
      <c r="C21" s="78">
        <v>1</v>
      </c>
      <c r="D21" s="78">
        <v>1</v>
      </c>
      <c r="E21" s="62" t="s">
        <v>15</v>
      </c>
      <c r="F21" s="63">
        <v>0</v>
      </c>
      <c r="G21" s="65">
        <v>1150</v>
      </c>
      <c r="H21" s="68">
        <v>12700</v>
      </c>
    </row>
    <row r="22" spans="1:8" x14ac:dyDescent="0.25">
      <c r="A22" s="60" t="s">
        <v>74</v>
      </c>
      <c r="B22" s="61">
        <v>348</v>
      </c>
      <c r="C22" s="78">
        <v>1</v>
      </c>
      <c r="D22" s="78">
        <v>1</v>
      </c>
      <c r="E22" s="62" t="s">
        <v>15</v>
      </c>
      <c r="F22" s="63">
        <v>0</v>
      </c>
      <c r="G22" s="64">
        <v>500</v>
      </c>
      <c r="H22" s="68">
        <v>6250</v>
      </c>
    </row>
    <row r="23" spans="1:8" x14ac:dyDescent="0.25">
      <c r="A23" s="60" t="s">
        <v>74</v>
      </c>
      <c r="B23" s="61">
        <v>352</v>
      </c>
      <c r="C23" s="78">
        <v>1</v>
      </c>
      <c r="D23" s="78">
        <v>1</v>
      </c>
      <c r="E23" s="62" t="s">
        <v>15</v>
      </c>
      <c r="F23" s="63">
        <v>0</v>
      </c>
      <c r="G23" s="65">
        <v>1200</v>
      </c>
      <c r="H23" s="68">
        <v>7650</v>
      </c>
    </row>
    <row r="24" spans="1:8" x14ac:dyDescent="0.25">
      <c r="A24" s="60" t="s">
        <v>74</v>
      </c>
      <c r="B24" s="61">
        <v>367</v>
      </c>
      <c r="C24" s="78">
        <v>0</v>
      </c>
      <c r="D24" s="78">
        <v>1</v>
      </c>
      <c r="E24" s="62" t="s">
        <v>13</v>
      </c>
      <c r="F24" s="63">
        <v>0</v>
      </c>
      <c r="G24" s="64">
        <v>0</v>
      </c>
      <c r="H24" s="68">
        <v>6150</v>
      </c>
    </row>
    <row r="25" spans="1:8" x14ac:dyDescent="0.25">
      <c r="A25" s="60" t="s">
        <v>74</v>
      </c>
      <c r="B25" s="61">
        <v>366</v>
      </c>
      <c r="C25" s="78">
        <v>1</v>
      </c>
      <c r="D25" s="78">
        <v>1</v>
      </c>
      <c r="E25" s="62" t="s">
        <v>15</v>
      </c>
      <c r="F25" s="63">
        <v>50</v>
      </c>
      <c r="G25" s="64">
        <v>800</v>
      </c>
      <c r="H25" s="67" t="s">
        <v>17</v>
      </c>
    </row>
    <row r="26" spans="1:8" x14ac:dyDescent="0.25">
      <c r="A26" s="60" t="s">
        <v>74</v>
      </c>
      <c r="B26" s="61">
        <v>353</v>
      </c>
      <c r="C26" s="78">
        <v>1</v>
      </c>
      <c r="D26" s="78">
        <v>1</v>
      </c>
      <c r="E26" s="62" t="s">
        <v>15</v>
      </c>
      <c r="F26" s="63" t="s">
        <v>17</v>
      </c>
      <c r="G26" s="64">
        <v>450</v>
      </c>
      <c r="H26" s="67">
        <v>900</v>
      </c>
    </row>
    <row r="27" spans="1:8" x14ac:dyDescent="0.25">
      <c r="A27" s="60" t="s">
        <v>74</v>
      </c>
      <c r="B27" s="61">
        <v>359</v>
      </c>
      <c r="C27" s="78">
        <v>0</v>
      </c>
      <c r="D27" s="78">
        <v>1</v>
      </c>
      <c r="E27" s="62" t="s">
        <v>13</v>
      </c>
      <c r="F27" s="63">
        <v>50</v>
      </c>
      <c r="G27" s="65">
        <v>1400</v>
      </c>
      <c r="H27" s="67">
        <v>750</v>
      </c>
    </row>
    <row r="28" spans="1:8" x14ac:dyDescent="0.25">
      <c r="A28" s="60" t="s">
        <v>74</v>
      </c>
      <c r="B28" s="61">
        <v>340</v>
      </c>
      <c r="C28" s="78">
        <v>0</v>
      </c>
      <c r="D28" s="78">
        <v>1</v>
      </c>
      <c r="E28" s="62" t="s">
        <v>13</v>
      </c>
      <c r="F28" s="63" t="s">
        <v>17</v>
      </c>
      <c r="G28" s="64">
        <v>150</v>
      </c>
      <c r="H28" s="67" t="s">
        <v>17</v>
      </c>
    </row>
    <row r="29" spans="1:8" x14ac:dyDescent="0.25">
      <c r="A29" s="60" t="s">
        <v>74</v>
      </c>
      <c r="B29" s="61">
        <v>334</v>
      </c>
      <c r="C29" s="78">
        <v>1</v>
      </c>
      <c r="D29" s="78">
        <v>1</v>
      </c>
      <c r="E29" s="62" t="s">
        <v>15</v>
      </c>
      <c r="F29" s="63">
        <v>0</v>
      </c>
      <c r="G29" s="64">
        <v>950</v>
      </c>
      <c r="H29" s="68">
        <v>3400</v>
      </c>
    </row>
    <row r="30" spans="1:8" x14ac:dyDescent="0.25">
      <c r="A30" t="s">
        <v>81</v>
      </c>
      <c r="B30" s="59">
        <v>88</v>
      </c>
      <c r="C30" s="80">
        <v>1</v>
      </c>
      <c r="D30" s="78">
        <v>1</v>
      </c>
      <c r="E30" s="59" t="s">
        <v>15</v>
      </c>
      <c r="F30" s="59">
        <v>500</v>
      </c>
      <c r="G30" s="59">
        <v>550</v>
      </c>
    </row>
    <row r="31" spans="1:8" x14ac:dyDescent="0.25">
      <c r="A31" s="66" t="s">
        <v>81</v>
      </c>
      <c r="B31" s="59">
        <v>90</v>
      </c>
      <c r="C31" s="80">
        <v>0</v>
      </c>
      <c r="D31" s="78">
        <v>1</v>
      </c>
      <c r="E31" s="59" t="s">
        <v>13</v>
      </c>
      <c r="F31" s="46">
        <v>1250</v>
      </c>
      <c r="G31" s="46">
        <v>750</v>
      </c>
    </row>
    <row r="32" spans="1:8" x14ac:dyDescent="0.25">
      <c r="A32" s="66" t="s">
        <v>81</v>
      </c>
      <c r="B32" s="59">
        <v>91</v>
      </c>
      <c r="C32" s="80">
        <v>0</v>
      </c>
      <c r="D32" s="78">
        <v>1</v>
      </c>
      <c r="E32" s="59" t="s">
        <v>13</v>
      </c>
      <c r="F32" s="59"/>
      <c r="G32" s="59"/>
    </row>
    <row r="33" spans="1:7" x14ac:dyDescent="0.25">
      <c r="A33" s="66" t="s">
        <v>81</v>
      </c>
      <c r="B33" s="59">
        <v>92</v>
      </c>
      <c r="C33" s="80">
        <v>0</v>
      </c>
      <c r="D33" s="78">
        <v>1</v>
      </c>
      <c r="E33" s="59" t="s">
        <v>13</v>
      </c>
      <c r="F33" s="59">
        <v>700</v>
      </c>
      <c r="G33" s="59">
        <v>700</v>
      </c>
    </row>
    <row r="34" spans="1:7" x14ac:dyDescent="0.25">
      <c r="A34" s="66" t="s">
        <v>81</v>
      </c>
      <c r="B34" s="59">
        <v>94</v>
      </c>
      <c r="C34" s="80">
        <v>1</v>
      </c>
      <c r="D34" s="78">
        <v>1</v>
      </c>
      <c r="E34" s="59" t="s">
        <v>15</v>
      </c>
      <c r="F34" s="46">
        <v>1150</v>
      </c>
      <c r="G34" s="46">
        <v>1600</v>
      </c>
    </row>
    <row r="35" spans="1:7" x14ac:dyDescent="0.25">
      <c r="A35" s="66" t="s">
        <v>81</v>
      </c>
      <c r="B35" s="59">
        <v>95</v>
      </c>
      <c r="C35" s="80">
        <v>1</v>
      </c>
      <c r="D35" s="78">
        <v>1</v>
      </c>
      <c r="E35" s="59" t="s">
        <v>15</v>
      </c>
      <c r="F35" s="59"/>
      <c r="G35" s="59"/>
    </row>
    <row r="36" spans="1:7" x14ac:dyDescent="0.25">
      <c r="A36" s="66" t="s">
        <v>81</v>
      </c>
      <c r="B36" s="59">
        <v>103</v>
      </c>
      <c r="C36" s="80">
        <v>1</v>
      </c>
      <c r="D36" s="78">
        <v>1</v>
      </c>
      <c r="E36" s="59" t="s">
        <v>15</v>
      </c>
      <c r="F36" s="59"/>
      <c r="G36" s="59"/>
    </row>
    <row r="37" spans="1:7" x14ac:dyDescent="0.25">
      <c r="A37" s="66" t="s">
        <v>81</v>
      </c>
      <c r="B37" s="59">
        <v>104</v>
      </c>
      <c r="C37" s="80">
        <v>0</v>
      </c>
      <c r="D37" s="78">
        <v>1</v>
      </c>
      <c r="E37" s="59" t="s">
        <v>13</v>
      </c>
      <c r="F37" s="59">
        <v>650</v>
      </c>
      <c r="G37" s="59">
        <v>200</v>
      </c>
    </row>
    <row r="38" spans="1:7" x14ac:dyDescent="0.25">
      <c r="A38" s="66" t="s">
        <v>81</v>
      </c>
      <c r="B38" s="59">
        <v>107</v>
      </c>
      <c r="C38" s="80">
        <v>0</v>
      </c>
      <c r="D38" s="78">
        <v>1</v>
      </c>
      <c r="E38" s="59" t="s">
        <v>13</v>
      </c>
      <c r="F38" s="59"/>
      <c r="G38" s="59"/>
    </row>
    <row r="39" spans="1:7" x14ac:dyDescent="0.25">
      <c r="A39" s="66" t="s">
        <v>81</v>
      </c>
      <c r="B39" s="59" t="s">
        <v>75</v>
      </c>
      <c r="C39" s="80">
        <v>0</v>
      </c>
      <c r="D39" s="78">
        <v>1</v>
      </c>
      <c r="E39" s="59" t="s">
        <v>13</v>
      </c>
      <c r="F39" s="59" t="s">
        <v>17</v>
      </c>
      <c r="G39" s="59" t="s">
        <v>17</v>
      </c>
    </row>
    <row r="40" spans="1:7" x14ac:dyDescent="0.25">
      <c r="A40" s="66" t="s">
        <v>81</v>
      </c>
      <c r="B40" s="59" t="s">
        <v>76</v>
      </c>
      <c r="C40" s="80">
        <v>1</v>
      </c>
      <c r="D40" s="78">
        <v>1</v>
      </c>
      <c r="E40" s="59" t="s">
        <v>15</v>
      </c>
      <c r="F40" s="59" t="s">
        <v>17</v>
      </c>
      <c r="G40" s="59" t="s">
        <v>17</v>
      </c>
    </row>
    <row r="41" spans="1:7" x14ac:dyDescent="0.25">
      <c r="A41" s="66" t="s">
        <v>81</v>
      </c>
      <c r="B41" s="59">
        <v>115</v>
      </c>
      <c r="C41" s="80">
        <v>1</v>
      </c>
      <c r="D41" s="78">
        <v>1</v>
      </c>
      <c r="E41" s="59" t="s">
        <v>15</v>
      </c>
      <c r="F41" s="59">
        <v>450</v>
      </c>
      <c r="G41" s="59">
        <v>500</v>
      </c>
    </row>
    <row r="42" spans="1:7" x14ac:dyDescent="0.25">
      <c r="A42" s="66" t="s">
        <v>81</v>
      </c>
      <c r="B42" s="59">
        <v>119</v>
      </c>
      <c r="C42" s="80">
        <v>0</v>
      </c>
      <c r="D42" s="78">
        <v>1</v>
      </c>
      <c r="E42" s="59" t="s">
        <v>13</v>
      </c>
      <c r="F42" s="59">
        <v>250</v>
      </c>
      <c r="G42" s="59">
        <v>100</v>
      </c>
    </row>
    <row r="43" spans="1:7" x14ac:dyDescent="0.25">
      <c r="A43" s="66" t="s">
        <v>81</v>
      </c>
      <c r="B43" s="59">
        <v>121</v>
      </c>
      <c r="C43" s="80">
        <v>0</v>
      </c>
      <c r="D43" s="78">
        <v>1</v>
      </c>
      <c r="E43" s="59" t="s">
        <v>13</v>
      </c>
      <c r="F43" s="59"/>
      <c r="G43" s="59"/>
    </row>
    <row r="44" spans="1:7" x14ac:dyDescent="0.25">
      <c r="A44" s="66" t="s">
        <v>81</v>
      </c>
      <c r="B44" s="59">
        <v>122</v>
      </c>
      <c r="C44" s="80">
        <v>0</v>
      </c>
      <c r="D44" s="78">
        <v>1</v>
      </c>
      <c r="E44" s="59" t="s">
        <v>13</v>
      </c>
      <c r="F44" s="59">
        <v>200</v>
      </c>
      <c r="G44" s="59">
        <v>50</v>
      </c>
    </row>
    <row r="45" spans="1:7" x14ac:dyDescent="0.25">
      <c r="A45" s="66" t="s">
        <v>81</v>
      </c>
      <c r="B45" s="59">
        <v>123</v>
      </c>
      <c r="C45" s="80">
        <v>1</v>
      </c>
      <c r="D45" s="78">
        <v>1</v>
      </c>
      <c r="E45" s="59" t="s">
        <v>15</v>
      </c>
      <c r="F45" s="59"/>
      <c r="G45" s="59"/>
    </row>
    <row r="46" spans="1:7" x14ac:dyDescent="0.25">
      <c r="A46" s="66" t="s">
        <v>81</v>
      </c>
      <c r="B46" s="59">
        <v>125</v>
      </c>
      <c r="C46" s="80">
        <v>1</v>
      </c>
      <c r="D46" s="78">
        <v>1</v>
      </c>
      <c r="E46" s="59" t="s">
        <v>15</v>
      </c>
      <c r="F46" s="59"/>
      <c r="G46" s="59"/>
    </row>
    <row r="47" spans="1:7" x14ac:dyDescent="0.25">
      <c r="A47" s="66" t="s">
        <v>81</v>
      </c>
      <c r="B47" s="59">
        <v>126</v>
      </c>
      <c r="C47" s="80">
        <v>1</v>
      </c>
      <c r="D47" s="78">
        <v>1</v>
      </c>
      <c r="E47" s="59" t="s">
        <v>15</v>
      </c>
      <c r="F47" s="59">
        <v>400</v>
      </c>
      <c r="G47" s="59" t="s">
        <v>17</v>
      </c>
    </row>
    <row r="48" spans="1:7" x14ac:dyDescent="0.25">
      <c r="A48" s="66" t="s">
        <v>81</v>
      </c>
      <c r="B48" s="45" t="s">
        <v>77</v>
      </c>
      <c r="C48" s="76">
        <v>1</v>
      </c>
      <c r="D48" s="78">
        <v>1</v>
      </c>
      <c r="E48" s="59" t="s">
        <v>15</v>
      </c>
      <c r="F48" s="45">
        <v>400</v>
      </c>
      <c r="G48" s="45">
        <v>250</v>
      </c>
    </row>
    <row r="49" spans="1:7" x14ac:dyDescent="0.25">
      <c r="A49" s="66" t="s">
        <v>81</v>
      </c>
      <c r="B49" s="59">
        <v>128</v>
      </c>
      <c r="C49" s="80">
        <v>0</v>
      </c>
      <c r="D49" s="78">
        <v>1</v>
      </c>
      <c r="E49" s="59" t="s">
        <v>13</v>
      </c>
      <c r="F49" s="59">
        <v>800</v>
      </c>
      <c r="G49" s="59">
        <v>0</v>
      </c>
    </row>
    <row r="50" spans="1:7" x14ac:dyDescent="0.25">
      <c r="A50" s="66" t="s">
        <v>81</v>
      </c>
      <c r="B50" s="59" t="s">
        <v>78</v>
      </c>
      <c r="C50" s="80">
        <v>0</v>
      </c>
      <c r="D50" s="78">
        <v>1</v>
      </c>
      <c r="E50" s="59" t="s">
        <v>13</v>
      </c>
      <c r="F50" s="59" t="s">
        <v>17</v>
      </c>
      <c r="G50" s="59" t="s">
        <v>17</v>
      </c>
    </row>
    <row r="51" spans="1:7" x14ac:dyDescent="0.25">
      <c r="A51" s="66" t="s">
        <v>81</v>
      </c>
      <c r="B51" s="59">
        <v>133</v>
      </c>
      <c r="C51" s="80">
        <v>0</v>
      </c>
      <c r="D51" s="78">
        <v>1</v>
      </c>
      <c r="E51" s="59" t="s">
        <v>13</v>
      </c>
      <c r="F51" s="59"/>
      <c r="G51" s="59"/>
    </row>
    <row r="52" spans="1:7" x14ac:dyDescent="0.25">
      <c r="A52" s="66" t="s">
        <v>81</v>
      </c>
      <c r="B52" s="59">
        <v>134</v>
      </c>
      <c r="C52" s="80">
        <v>1</v>
      </c>
      <c r="D52" s="78">
        <v>1</v>
      </c>
      <c r="E52" s="59" t="s">
        <v>15</v>
      </c>
      <c r="F52" s="59">
        <v>350</v>
      </c>
      <c r="G52" s="59">
        <v>300</v>
      </c>
    </row>
    <row r="53" spans="1:7" x14ac:dyDescent="0.25">
      <c r="A53" s="66" t="s">
        <v>81</v>
      </c>
      <c r="B53" s="59">
        <v>136</v>
      </c>
      <c r="C53" s="80">
        <v>1</v>
      </c>
      <c r="D53" s="78">
        <v>1</v>
      </c>
      <c r="E53" s="59" t="s">
        <v>15</v>
      </c>
      <c r="F53" s="59"/>
      <c r="G53" s="59"/>
    </row>
    <row r="54" spans="1:7" x14ac:dyDescent="0.25">
      <c r="A54" s="66" t="s">
        <v>81</v>
      </c>
      <c r="B54" s="59">
        <v>138</v>
      </c>
      <c r="C54" s="80">
        <v>0</v>
      </c>
      <c r="D54" s="78">
        <v>1</v>
      </c>
      <c r="E54" s="59" t="s">
        <v>13</v>
      </c>
      <c r="F54" s="59">
        <v>200</v>
      </c>
      <c r="G54" s="59">
        <v>250</v>
      </c>
    </row>
    <row r="55" spans="1:7" x14ac:dyDescent="0.25">
      <c r="A55" s="66" t="s">
        <v>81</v>
      </c>
      <c r="B55" s="59">
        <v>141</v>
      </c>
      <c r="C55" s="80">
        <v>1</v>
      </c>
      <c r="D55" s="78">
        <v>1</v>
      </c>
      <c r="E55" s="59" t="s">
        <v>15</v>
      </c>
      <c r="F55" s="59">
        <v>500</v>
      </c>
      <c r="G55" s="59">
        <v>400</v>
      </c>
    </row>
    <row r="56" spans="1:7" x14ac:dyDescent="0.25">
      <c r="A56" s="66" t="s">
        <v>81</v>
      </c>
      <c r="B56" s="59">
        <v>142</v>
      </c>
      <c r="C56" s="80">
        <v>1</v>
      </c>
      <c r="D56" s="78">
        <v>1</v>
      </c>
      <c r="E56" s="59" t="s">
        <v>15</v>
      </c>
      <c r="F56" s="59">
        <v>350</v>
      </c>
      <c r="G56" s="59">
        <v>0</v>
      </c>
    </row>
    <row r="57" spans="1:7" x14ac:dyDescent="0.25">
      <c r="A57" s="66" t="s">
        <v>81</v>
      </c>
      <c r="B57" s="59">
        <v>144</v>
      </c>
      <c r="C57" s="80">
        <v>0</v>
      </c>
      <c r="D57" s="78">
        <v>1</v>
      </c>
      <c r="E57" s="59" t="s">
        <v>13</v>
      </c>
      <c r="F57" s="59" t="s">
        <v>17</v>
      </c>
      <c r="G57" s="59" t="s">
        <v>17</v>
      </c>
    </row>
    <row r="58" spans="1:7" x14ac:dyDescent="0.25">
      <c r="A58" s="66" t="s">
        <v>81</v>
      </c>
      <c r="B58" s="59">
        <v>164</v>
      </c>
      <c r="C58" s="80">
        <v>0</v>
      </c>
      <c r="D58" s="78">
        <v>1</v>
      </c>
      <c r="E58" s="59" t="s">
        <v>13</v>
      </c>
      <c r="F58" s="59"/>
      <c r="G58" s="59"/>
    </row>
    <row r="59" spans="1:7" x14ac:dyDescent="0.25">
      <c r="A59" s="66" t="s">
        <v>81</v>
      </c>
      <c r="B59" s="59">
        <v>165</v>
      </c>
      <c r="C59" s="80">
        <v>0</v>
      </c>
      <c r="D59" s="78">
        <v>1</v>
      </c>
      <c r="E59" s="59" t="s">
        <v>13</v>
      </c>
      <c r="F59" s="59">
        <v>400</v>
      </c>
      <c r="G59" s="46">
        <v>1150</v>
      </c>
    </row>
    <row r="60" spans="1:7" x14ac:dyDescent="0.25">
      <c r="A60" s="66" t="s">
        <v>81</v>
      </c>
      <c r="B60" s="59" t="s">
        <v>79</v>
      </c>
      <c r="C60" s="80">
        <v>1</v>
      </c>
      <c r="D60" s="78">
        <v>1</v>
      </c>
      <c r="E60" s="59" t="s">
        <v>15</v>
      </c>
      <c r="F60" s="59" t="s">
        <v>17</v>
      </c>
      <c r="G60" s="59" t="s">
        <v>17</v>
      </c>
    </row>
    <row r="61" spans="1:7" x14ac:dyDescent="0.25">
      <c r="A61" s="66" t="s">
        <v>81</v>
      </c>
      <c r="B61" s="59">
        <v>171</v>
      </c>
      <c r="C61" s="80">
        <v>1</v>
      </c>
      <c r="D61" s="78">
        <v>1</v>
      </c>
      <c r="E61" s="59" t="s">
        <v>15</v>
      </c>
      <c r="F61" s="59"/>
      <c r="G61" s="59"/>
    </row>
    <row r="62" spans="1:7" x14ac:dyDescent="0.25">
      <c r="A62" s="66" t="s">
        <v>81</v>
      </c>
      <c r="B62" s="59" t="s">
        <v>80</v>
      </c>
      <c r="C62" s="80">
        <v>1</v>
      </c>
      <c r="D62" s="78">
        <v>1</v>
      </c>
      <c r="E62" s="59" t="s">
        <v>15</v>
      </c>
      <c r="F62" s="59" t="s">
        <v>17</v>
      </c>
      <c r="G62" s="59" t="s">
        <v>17</v>
      </c>
    </row>
    <row r="63" spans="1:7" x14ac:dyDescent="0.25">
      <c r="A63" s="66" t="s">
        <v>81</v>
      </c>
      <c r="B63" s="59">
        <v>173</v>
      </c>
      <c r="C63" s="80">
        <v>0</v>
      </c>
      <c r="D63" s="78">
        <v>1</v>
      </c>
      <c r="E63" s="59" t="s">
        <v>13</v>
      </c>
      <c r="F63" s="59">
        <v>100</v>
      </c>
      <c r="G63" s="59">
        <v>100</v>
      </c>
    </row>
    <row r="64" spans="1:7" x14ac:dyDescent="0.25">
      <c r="A64" s="66" t="s">
        <v>81</v>
      </c>
      <c r="B64" s="59">
        <v>176</v>
      </c>
      <c r="C64" s="80">
        <v>0</v>
      </c>
      <c r="D64" s="78">
        <v>1</v>
      </c>
      <c r="E64" s="59" t="s">
        <v>13</v>
      </c>
      <c r="F64" s="59"/>
      <c r="G64" s="59"/>
    </row>
    <row r="65" spans="1:7" x14ac:dyDescent="0.25">
      <c r="A65" s="66" t="s">
        <v>81</v>
      </c>
      <c r="B65" s="59">
        <v>177</v>
      </c>
      <c r="C65" s="80">
        <v>0</v>
      </c>
      <c r="D65" s="78">
        <v>1</v>
      </c>
      <c r="E65" s="59" t="s">
        <v>13</v>
      </c>
      <c r="F65" s="59">
        <v>300</v>
      </c>
      <c r="G65" s="59" t="s">
        <v>17</v>
      </c>
    </row>
    <row r="66" spans="1:7" x14ac:dyDescent="0.25">
      <c r="A66" s="66" t="s">
        <v>81</v>
      </c>
      <c r="B66" s="59">
        <v>179</v>
      </c>
      <c r="C66" s="80">
        <v>1</v>
      </c>
      <c r="D66" s="78">
        <v>1</v>
      </c>
      <c r="E66" s="59" t="s">
        <v>15</v>
      </c>
      <c r="F66" s="59">
        <v>250</v>
      </c>
      <c r="G66" s="59" t="s">
        <v>17</v>
      </c>
    </row>
    <row r="67" spans="1:7" x14ac:dyDescent="0.25">
      <c r="A67" s="66" t="s">
        <v>81</v>
      </c>
      <c r="B67" s="59">
        <v>180</v>
      </c>
      <c r="C67" s="80">
        <v>1</v>
      </c>
      <c r="D67" s="78">
        <v>1</v>
      </c>
      <c r="E67" s="59" t="s">
        <v>15</v>
      </c>
      <c r="F67" s="59">
        <v>400</v>
      </c>
      <c r="G67" s="59">
        <v>450</v>
      </c>
    </row>
    <row r="68" spans="1:7" x14ac:dyDescent="0.25">
      <c r="A68" s="66" t="s">
        <v>81</v>
      </c>
      <c r="B68" s="59">
        <v>182</v>
      </c>
      <c r="C68" s="80">
        <v>1</v>
      </c>
      <c r="D68" s="78">
        <v>1</v>
      </c>
      <c r="E68" s="59" t="s">
        <v>15</v>
      </c>
      <c r="F68" s="59"/>
      <c r="G68" s="59"/>
    </row>
    <row r="69" spans="1:7" x14ac:dyDescent="0.25">
      <c r="A69" s="66" t="s">
        <v>81</v>
      </c>
      <c r="B69" s="59">
        <v>183</v>
      </c>
      <c r="C69" s="80">
        <v>0</v>
      </c>
      <c r="D69" s="78">
        <v>1</v>
      </c>
      <c r="E69" s="59" t="s">
        <v>13</v>
      </c>
      <c r="F69" s="59"/>
      <c r="G69" s="59"/>
    </row>
    <row r="70" spans="1:7" x14ac:dyDescent="0.25">
      <c r="A70" s="66" t="s">
        <v>81</v>
      </c>
      <c r="B70" s="59">
        <v>185</v>
      </c>
      <c r="C70" s="80">
        <v>0</v>
      </c>
      <c r="D70" s="78">
        <v>1</v>
      </c>
      <c r="E70" s="59" t="s">
        <v>13</v>
      </c>
      <c r="F70" s="59">
        <v>450</v>
      </c>
      <c r="G70" s="59">
        <v>150</v>
      </c>
    </row>
    <row r="71" spans="1:7" x14ac:dyDescent="0.25">
      <c r="A71" s="66" t="s">
        <v>81</v>
      </c>
      <c r="B71" s="59">
        <v>186</v>
      </c>
      <c r="C71" s="80">
        <v>0</v>
      </c>
      <c r="D71" s="78">
        <v>1</v>
      </c>
      <c r="E71" s="59" t="s">
        <v>13</v>
      </c>
      <c r="F71" s="59">
        <v>700</v>
      </c>
      <c r="G71" s="59">
        <v>100</v>
      </c>
    </row>
    <row r="72" spans="1:7" x14ac:dyDescent="0.25">
      <c r="A72" s="66" t="s">
        <v>81</v>
      </c>
      <c r="B72" s="59">
        <v>189</v>
      </c>
      <c r="C72" s="80">
        <v>0</v>
      </c>
      <c r="D72" s="78">
        <v>1</v>
      </c>
      <c r="E72" s="59" t="s">
        <v>13</v>
      </c>
      <c r="F72" s="59">
        <v>350</v>
      </c>
      <c r="G72" s="59">
        <v>400</v>
      </c>
    </row>
    <row r="73" spans="1:7" x14ac:dyDescent="0.25">
      <c r="A73" s="66" t="s">
        <v>81</v>
      </c>
      <c r="B73" s="59">
        <v>191</v>
      </c>
      <c r="C73" s="80">
        <v>1</v>
      </c>
      <c r="D73" s="78">
        <v>1</v>
      </c>
      <c r="E73" s="59" t="s">
        <v>15</v>
      </c>
      <c r="F73" s="59">
        <v>450</v>
      </c>
      <c r="G73" s="59">
        <v>100</v>
      </c>
    </row>
    <row r="74" spans="1:7" x14ac:dyDescent="0.25">
      <c r="A74" s="66" t="s">
        <v>81</v>
      </c>
      <c r="B74" s="59">
        <v>192</v>
      </c>
      <c r="C74" s="80">
        <v>1</v>
      </c>
      <c r="D74" s="78">
        <v>1</v>
      </c>
      <c r="E74" s="59" t="s">
        <v>15</v>
      </c>
      <c r="F74" s="59" t="s">
        <v>17</v>
      </c>
      <c r="G74" s="59">
        <v>250</v>
      </c>
    </row>
    <row r="75" spans="1:7" x14ac:dyDescent="0.25">
      <c r="A75" s="66" t="s">
        <v>81</v>
      </c>
      <c r="B75" s="59">
        <v>194</v>
      </c>
      <c r="C75" s="80">
        <v>1</v>
      </c>
      <c r="D75" s="78">
        <v>1</v>
      </c>
      <c r="E75" s="59" t="s">
        <v>15</v>
      </c>
      <c r="F75" s="59">
        <v>100</v>
      </c>
      <c r="G75" s="59">
        <v>150</v>
      </c>
    </row>
    <row r="76" spans="1:7" x14ac:dyDescent="0.25">
      <c r="A76" s="66" t="s">
        <v>81</v>
      </c>
      <c r="B76" s="59">
        <v>196</v>
      </c>
      <c r="C76" s="80">
        <v>0</v>
      </c>
      <c r="D76" s="78">
        <v>1</v>
      </c>
      <c r="E76" s="59" t="s">
        <v>13</v>
      </c>
      <c r="F76" s="59"/>
      <c r="G76" s="59"/>
    </row>
    <row r="77" spans="1:7" x14ac:dyDescent="0.25">
      <c r="A77" s="66" t="s">
        <v>81</v>
      </c>
      <c r="B77" s="59">
        <v>197</v>
      </c>
      <c r="C77" s="80">
        <v>0</v>
      </c>
      <c r="D77" s="78">
        <v>1</v>
      </c>
      <c r="E77" s="59" t="s">
        <v>13</v>
      </c>
      <c r="F77" s="59">
        <v>100</v>
      </c>
      <c r="G77" s="59">
        <v>550</v>
      </c>
    </row>
    <row r="78" spans="1:7" x14ac:dyDescent="0.25">
      <c r="A78" s="66" t="s">
        <v>81</v>
      </c>
      <c r="B78" s="59">
        <v>198</v>
      </c>
      <c r="C78" s="80">
        <v>1</v>
      </c>
      <c r="D78" s="78">
        <v>1</v>
      </c>
      <c r="E78" s="59" t="s">
        <v>15</v>
      </c>
      <c r="F78" s="59"/>
      <c r="G78" s="59"/>
    </row>
    <row r="79" spans="1:7" x14ac:dyDescent="0.25">
      <c r="A79" s="66" t="s">
        <v>81</v>
      </c>
      <c r="B79" s="59">
        <v>199</v>
      </c>
      <c r="C79" s="80">
        <v>1</v>
      </c>
      <c r="D79" s="78">
        <v>1</v>
      </c>
      <c r="E79" s="59" t="s">
        <v>15</v>
      </c>
      <c r="F79" s="59">
        <v>100</v>
      </c>
      <c r="G79" s="59">
        <v>150</v>
      </c>
    </row>
    <row r="80" spans="1:7" x14ac:dyDescent="0.25">
      <c r="A80" s="66" t="s">
        <v>81</v>
      </c>
      <c r="B80" s="59">
        <v>652</v>
      </c>
      <c r="C80" s="80">
        <v>0</v>
      </c>
      <c r="D80" s="78">
        <v>1</v>
      </c>
      <c r="E80" s="59" t="s">
        <v>13</v>
      </c>
      <c r="F80" s="59">
        <v>750</v>
      </c>
      <c r="G80" s="46">
        <v>1800</v>
      </c>
    </row>
    <row r="81" spans="1:9" x14ac:dyDescent="0.25">
      <c r="A81" s="66" t="s">
        <v>81</v>
      </c>
      <c r="B81" s="59">
        <v>655</v>
      </c>
      <c r="C81" s="80">
        <v>1</v>
      </c>
      <c r="D81" s="78">
        <v>1</v>
      </c>
      <c r="E81" s="59" t="s">
        <v>15</v>
      </c>
      <c r="F81" s="59">
        <v>200</v>
      </c>
      <c r="G81" s="59" t="s">
        <v>17</v>
      </c>
    </row>
    <row r="82" spans="1:9" x14ac:dyDescent="0.25">
      <c r="A82" s="66" t="s">
        <v>81</v>
      </c>
      <c r="B82" s="59">
        <v>657</v>
      </c>
      <c r="C82" s="80">
        <v>1</v>
      </c>
      <c r="D82" s="78">
        <v>1</v>
      </c>
      <c r="E82" s="59" t="s">
        <v>15</v>
      </c>
      <c r="F82" s="46">
        <v>2850</v>
      </c>
      <c r="G82" s="46">
        <v>1000</v>
      </c>
    </row>
    <row r="83" spans="1:9" x14ac:dyDescent="0.25">
      <c r="A83" s="66" t="s">
        <v>81</v>
      </c>
      <c r="B83" s="59">
        <v>660</v>
      </c>
      <c r="C83" s="80">
        <v>0</v>
      </c>
      <c r="D83" s="78">
        <v>1</v>
      </c>
      <c r="E83" s="59" t="s">
        <v>13</v>
      </c>
      <c r="F83" s="59"/>
      <c r="G83" s="59"/>
    </row>
    <row r="84" spans="1:9" x14ac:dyDescent="0.25">
      <c r="A84" s="66" t="s">
        <v>81</v>
      </c>
      <c r="B84" s="59">
        <v>661</v>
      </c>
      <c r="C84" s="80">
        <v>0</v>
      </c>
      <c r="D84" s="78">
        <v>1</v>
      </c>
      <c r="E84" s="59" t="s">
        <v>13</v>
      </c>
      <c r="F84" s="59">
        <v>600</v>
      </c>
      <c r="G84" s="59">
        <v>100</v>
      </c>
    </row>
    <row r="85" spans="1:9" x14ac:dyDescent="0.25">
      <c r="A85" s="66" t="s">
        <v>81</v>
      </c>
      <c r="B85" s="59">
        <v>664</v>
      </c>
      <c r="C85" s="80">
        <v>1</v>
      </c>
      <c r="D85" s="78">
        <v>1</v>
      </c>
      <c r="E85" s="59" t="s">
        <v>15</v>
      </c>
      <c r="F85" s="59"/>
      <c r="G85" s="59"/>
    </row>
    <row r="86" spans="1:9" x14ac:dyDescent="0.25">
      <c r="A86" s="66" t="s">
        <v>81</v>
      </c>
      <c r="B86" s="59">
        <v>665</v>
      </c>
      <c r="C86" s="80">
        <v>1</v>
      </c>
      <c r="D86" s="78">
        <v>1</v>
      </c>
      <c r="E86" s="59" t="s">
        <v>15</v>
      </c>
      <c r="F86" s="59">
        <v>950</v>
      </c>
      <c r="G86" s="59">
        <v>150</v>
      </c>
    </row>
    <row r="87" spans="1:9" x14ac:dyDescent="0.25">
      <c r="A87" s="66" t="s">
        <v>81</v>
      </c>
      <c r="B87" s="59">
        <v>666</v>
      </c>
      <c r="C87" s="80">
        <v>0</v>
      </c>
      <c r="D87" s="78">
        <v>1</v>
      </c>
      <c r="E87" s="59" t="s">
        <v>13</v>
      </c>
      <c r="F87" s="59"/>
      <c r="G87" s="59"/>
    </row>
    <row r="88" spans="1:9" x14ac:dyDescent="0.25">
      <c r="A88" s="66" t="s">
        <v>81</v>
      </c>
      <c r="B88" s="59">
        <v>667</v>
      </c>
      <c r="C88" s="80">
        <v>0</v>
      </c>
      <c r="D88" s="78">
        <v>1</v>
      </c>
      <c r="E88" s="59" t="s">
        <v>13</v>
      </c>
      <c r="F88" s="59">
        <v>150</v>
      </c>
      <c r="G88" s="59" t="s">
        <v>17</v>
      </c>
    </row>
    <row r="89" spans="1:9" x14ac:dyDescent="0.25">
      <c r="A89" s="66" t="s">
        <v>81</v>
      </c>
      <c r="B89" s="59">
        <v>669</v>
      </c>
      <c r="C89" s="80">
        <v>1</v>
      </c>
      <c r="D89" s="78">
        <v>1</v>
      </c>
      <c r="E89" s="59" t="s">
        <v>15</v>
      </c>
      <c r="F89" s="23" t="s">
        <v>17</v>
      </c>
      <c r="G89" s="23" t="s">
        <v>17</v>
      </c>
    </row>
    <row r="90" spans="1:9" x14ac:dyDescent="0.25">
      <c r="A90" t="s">
        <v>22</v>
      </c>
      <c r="B90" s="50">
        <v>6481</v>
      </c>
      <c r="C90" s="83">
        <v>0</v>
      </c>
      <c r="D90" s="83">
        <v>0</v>
      </c>
      <c r="E90" s="59" t="s">
        <v>16</v>
      </c>
      <c r="F90" s="50">
        <v>5400</v>
      </c>
      <c r="G90" s="50">
        <v>7550</v>
      </c>
      <c r="H90" s="50">
        <v>1100</v>
      </c>
      <c r="I90" s="50">
        <v>100</v>
      </c>
    </row>
    <row r="91" spans="1:9" x14ac:dyDescent="0.25">
      <c r="A91" s="66" t="s">
        <v>22</v>
      </c>
      <c r="B91" s="50">
        <v>6534</v>
      </c>
      <c r="C91" s="83">
        <v>1</v>
      </c>
      <c r="D91" s="83">
        <v>1</v>
      </c>
      <c r="E91" s="49" t="s">
        <v>15</v>
      </c>
      <c r="F91" s="50">
        <v>2850</v>
      </c>
      <c r="G91" s="23">
        <v>950</v>
      </c>
      <c r="H91" s="23">
        <v>1000</v>
      </c>
      <c r="I91" s="23">
        <v>750</v>
      </c>
    </row>
    <row r="92" spans="1:9" x14ac:dyDescent="0.25">
      <c r="A92" s="66" t="s">
        <v>22</v>
      </c>
      <c r="B92" s="50">
        <v>6466</v>
      </c>
      <c r="C92" s="83">
        <v>1</v>
      </c>
      <c r="D92" s="83">
        <v>0</v>
      </c>
      <c r="E92" s="49" t="s">
        <v>14</v>
      </c>
      <c r="F92" s="50">
        <v>350</v>
      </c>
      <c r="G92" s="23">
        <v>0</v>
      </c>
      <c r="H92" t="s">
        <v>17</v>
      </c>
      <c r="I92" s="23">
        <v>550</v>
      </c>
    </row>
    <row r="93" spans="1:9" x14ac:dyDescent="0.25">
      <c r="A93" s="66" t="s">
        <v>22</v>
      </c>
      <c r="B93" s="50">
        <v>6526</v>
      </c>
      <c r="C93" s="83">
        <v>0</v>
      </c>
      <c r="D93" s="83">
        <v>1</v>
      </c>
      <c r="E93" s="49" t="s">
        <v>13</v>
      </c>
      <c r="F93" s="50">
        <v>1900</v>
      </c>
      <c r="G93" s="50">
        <v>3800</v>
      </c>
      <c r="H93" s="50">
        <v>100</v>
      </c>
      <c r="I93" s="23">
        <v>950</v>
      </c>
    </row>
    <row r="94" spans="1:9" x14ac:dyDescent="0.25">
      <c r="A94" s="66" t="s">
        <v>22</v>
      </c>
      <c r="B94" s="50">
        <v>6537</v>
      </c>
      <c r="C94" s="83">
        <v>1</v>
      </c>
      <c r="D94" s="83">
        <v>1</v>
      </c>
      <c r="E94" s="49" t="s">
        <v>15</v>
      </c>
      <c r="F94" s="50">
        <v>850</v>
      </c>
      <c r="G94" s="50">
        <v>200</v>
      </c>
      <c r="H94" s="50">
        <v>50</v>
      </c>
      <c r="I94" s="23">
        <v>700</v>
      </c>
    </row>
    <row r="95" spans="1:9" x14ac:dyDescent="0.25">
      <c r="A95" s="66" t="s">
        <v>22</v>
      </c>
      <c r="B95" s="50">
        <v>6470</v>
      </c>
      <c r="C95" s="83">
        <v>0</v>
      </c>
      <c r="D95" s="83">
        <v>1</v>
      </c>
      <c r="E95" s="49" t="s">
        <v>13</v>
      </c>
      <c r="F95" s="50">
        <v>8200</v>
      </c>
      <c r="G95" s="50">
        <v>100</v>
      </c>
      <c r="H95" s="50">
        <v>50</v>
      </c>
      <c r="I95" s="23">
        <v>1600</v>
      </c>
    </row>
    <row r="96" spans="1:9" x14ac:dyDescent="0.25">
      <c r="A96" s="66" t="s">
        <v>22</v>
      </c>
      <c r="B96" s="50">
        <v>6455</v>
      </c>
      <c r="C96" s="83">
        <v>1</v>
      </c>
      <c r="D96" s="83">
        <v>0</v>
      </c>
      <c r="E96" s="49" t="s">
        <v>14</v>
      </c>
      <c r="F96" s="50">
        <v>300</v>
      </c>
      <c r="G96" s="50">
        <v>600</v>
      </c>
      <c r="H96" s="50">
        <v>150</v>
      </c>
      <c r="I96" s="23">
        <v>550</v>
      </c>
    </row>
    <row r="97" spans="1:9" x14ac:dyDescent="0.25">
      <c r="A97" s="66" t="s">
        <v>22</v>
      </c>
      <c r="B97" s="50">
        <v>6502</v>
      </c>
      <c r="C97" s="83">
        <v>0</v>
      </c>
      <c r="D97" s="83">
        <v>0</v>
      </c>
      <c r="E97" s="49" t="s">
        <v>16</v>
      </c>
      <c r="F97" s="50">
        <v>550</v>
      </c>
      <c r="G97" s="50">
        <v>2400</v>
      </c>
      <c r="H97" s="50">
        <v>250</v>
      </c>
      <c r="I97" s="23">
        <v>450</v>
      </c>
    </row>
    <row r="98" spans="1:9" x14ac:dyDescent="0.25">
      <c r="A98" s="66" t="s">
        <v>22</v>
      </c>
      <c r="B98" s="50">
        <v>6458</v>
      </c>
      <c r="C98" s="83">
        <v>1</v>
      </c>
      <c r="D98" s="83">
        <v>1</v>
      </c>
      <c r="E98" s="49" t="s">
        <v>15</v>
      </c>
      <c r="F98" s="50">
        <v>3550</v>
      </c>
      <c r="G98" s="50">
        <v>50</v>
      </c>
      <c r="H98" t="s">
        <v>17</v>
      </c>
      <c r="I98" t="s">
        <v>17</v>
      </c>
    </row>
    <row r="99" spans="1:9" x14ac:dyDescent="0.25">
      <c r="A99" s="66" t="s">
        <v>22</v>
      </c>
      <c r="B99" s="50">
        <v>6467</v>
      </c>
      <c r="C99" s="83">
        <v>1</v>
      </c>
      <c r="D99" s="83">
        <v>0</v>
      </c>
      <c r="E99" s="49" t="s">
        <v>14</v>
      </c>
      <c r="F99" s="50">
        <v>3300</v>
      </c>
      <c r="G99" s="50">
        <v>7300</v>
      </c>
      <c r="H99" s="50">
        <v>700</v>
      </c>
      <c r="I99" t="s">
        <v>17</v>
      </c>
    </row>
    <row r="100" spans="1:9" x14ac:dyDescent="0.25">
      <c r="A100" s="66" t="s">
        <v>22</v>
      </c>
      <c r="B100" s="50">
        <v>6476</v>
      </c>
      <c r="C100" s="83">
        <v>0</v>
      </c>
      <c r="D100" s="83">
        <v>1</v>
      </c>
      <c r="E100" s="49" t="s">
        <v>13</v>
      </c>
      <c r="F100" s="50">
        <v>1000</v>
      </c>
      <c r="G100" s="50">
        <v>3450</v>
      </c>
      <c r="H100" s="50">
        <v>800</v>
      </c>
      <c r="I100" s="23">
        <v>750</v>
      </c>
    </row>
    <row r="101" spans="1:9" x14ac:dyDescent="0.25">
      <c r="A101" s="66" t="s">
        <v>22</v>
      </c>
      <c r="B101" s="50">
        <v>6492</v>
      </c>
      <c r="C101" s="83">
        <v>0</v>
      </c>
      <c r="D101" s="83">
        <v>1</v>
      </c>
      <c r="E101" s="49" t="s">
        <v>13</v>
      </c>
      <c r="F101" s="50">
        <v>2200</v>
      </c>
      <c r="G101" s="50">
        <v>5450</v>
      </c>
      <c r="H101" s="50">
        <v>10550</v>
      </c>
      <c r="I101" t="s">
        <v>17</v>
      </c>
    </row>
    <row r="102" spans="1:9" x14ac:dyDescent="0.25">
      <c r="A102" s="66" t="s">
        <v>22</v>
      </c>
      <c r="B102" s="50">
        <v>6471</v>
      </c>
      <c r="C102" s="83">
        <v>0</v>
      </c>
      <c r="D102" s="83">
        <v>1</v>
      </c>
      <c r="E102" s="49" t="s">
        <v>13</v>
      </c>
      <c r="F102" s="50">
        <v>5500</v>
      </c>
      <c r="G102" s="50">
        <v>4750</v>
      </c>
      <c r="H102" s="50">
        <v>50</v>
      </c>
      <c r="I102" s="50">
        <v>700</v>
      </c>
    </row>
    <row r="103" spans="1:9" x14ac:dyDescent="0.25">
      <c r="A103" s="66" t="s">
        <v>22</v>
      </c>
      <c r="B103" s="50">
        <v>6441</v>
      </c>
      <c r="C103" s="83">
        <v>1</v>
      </c>
      <c r="D103" s="83">
        <v>1</v>
      </c>
      <c r="E103" s="49" t="s">
        <v>15</v>
      </c>
      <c r="F103" s="50">
        <v>2050</v>
      </c>
      <c r="G103" s="50">
        <v>4150</v>
      </c>
      <c r="H103" s="50">
        <v>650</v>
      </c>
      <c r="I103" s="50">
        <v>650</v>
      </c>
    </row>
    <row r="104" spans="1:9" x14ac:dyDescent="0.25">
      <c r="A104" s="66" t="s">
        <v>22</v>
      </c>
      <c r="B104" s="50">
        <v>6547</v>
      </c>
      <c r="C104" s="83">
        <v>0</v>
      </c>
      <c r="D104" s="83">
        <v>0</v>
      </c>
      <c r="E104" s="49" t="s">
        <v>16</v>
      </c>
      <c r="F104" s="50">
        <v>8200</v>
      </c>
      <c r="G104" s="50">
        <v>450</v>
      </c>
      <c r="H104" t="s">
        <v>17</v>
      </c>
      <c r="I104" t="s">
        <v>17</v>
      </c>
    </row>
    <row r="105" spans="1:9" x14ac:dyDescent="0.25">
      <c r="A105" s="66" t="s">
        <v>22</v>
      </c>
      <c r="B105" s="50">
        <v>6510</v>
      </c>
      <c r="C105" s="83">
        <v>1</v>
      </c>
      <c r="D105" s="83">
        <v>0</v>
      </c>
      <c r="E105" s="49" t="s">
        <v>14</v>
      </c>
      <c r="F105" s="50">
        <v>8400</v>
      </c>
      <c r="G105" s="50">
        <v>6200</v>
      </c>
      <c r="H105" s="50">
        <v>5500</v>
      </c>
      <c r="I105" s="50">
        <v>8250</v>
      </c>
    </row>
    <row r="106" spans="1:9" x14ac:dyDescent="0.25">
      <c r="A106" s="66" t="s">
        <v>22</v>
      </c>
      <c r="B106" s="50">
        <v>6487</v>
      </c>
      <c r="C106" s="83">
        <v>0</v>
      </c>
      <c r="D106" s="83">
        <v>0</v>
      </c>
      <c r="E106" s="49" t="s">
        <v>16</v>
      </c>
      <c r="F106" s="50">
        <v>750</v>
      </c>
      <c r="G106" s="50">
        <v>250</v>
      </c>
      <c r="H106" s="50">
        <v>3000</v>
      </c>
      <c r="I106" s="50">
        <v>3050</v>
      </c>
    </row>
    <row r="107" spans="1:9" x14ac:dyDescent="0.25">
      <c r="A107" s="66" t="s">
        <v>22</v>
      </c>
      <c r="B107" s="50">
        <v>6456</v>
      </c>
      <c r="C107" s="83">
        <v>1</v>
      </c>
      <c r="D107" s="83">
        <v>0</v>
      </c>
      <c r="E107" s="49" t="s">
        <v>14</v>
      </c>
      <c r="F107" s="50">
        <v>0</v>
      </c>
      <c r="G107" s="50">
        <v>0</v>
      </c>
      <c r="H107" s="50">
        <v>1200</v>
      </c>
      <c r="I107" s="50">
        <v>650</v>
      </c>
    </row>
    <row r="108" spans="1:9" x14ac:dyDescent="0.25">
      <c r="A108" s="66" t="s">
        <v>22</v>
      </c>
      <c r="B108" s="50">
        <v>6536</v>
      </c>
      <c r="C108" s="83">
        <v>0</v>
      </c>
      <c r="D108" s="83">
        <v>0</v>
      </c>
      <c r="E108" s="49" t="s">
        <v>16</v>
      </c>
      <c r="F108" s="50">
        <v>2650</v>
      </c>
      <c r="G108" s="50">
        <v>200</v>
      </c>
      <c r="H108" s="50">
        <v>450</v>
      </c>
      <c r="I108" s="50">
        <v>350</v>
      </c>
    </row>
    <row r="109" spans="1:9" x14ac:dyDescent="0.25">
      <c r="A109" s="66" t="s">
        <v>22</v>
      </c>
      <c r="B109" s="50">
        <v>6432</v>
      </c>
      <c r="C109" s="83">
        <v>0</v>
      </c>
      <c r="D109" s="83">
        <v>1</v>
      </c>
      <c r="E109" s="49" t="s">
        <v>13</v>
      </c>
      <c r="F109" s="50">
        <v>450</v>
      </c>
      <c r="G109" s="50">
        <v>100</v>
      </c>
      <c r="H109" s="50">
        <v>450</v>
      </c>
      <c r="I109" s="50">
        <v>100</v>
      </c>
    </row>
    <row r="110" spans="1:9" x14ac:dyDescent="0.25">
      <c r="A110" s="66" t="s">
        <v>22</v>
      </c>
      <c r="B110" s="50">
        <v>6539</v>
      </c>
      <c r="C110" s="83">
        <v>0</v>
      </c>
      <c r="D110" s="83">
        <v>0</v>
      </c>
      <c r="E110" s="49" t="s">
        <v>16</v>
      </c>
      <c r="F110" s="50">
        <v>1150</v>
      </c>
      <c r="G110" s="50">
        <v>0</v>
      </c>
      <c r="H110" s="50">
        <v>5700</v>
      </c>
      <c r="I110" s="50">
        <v>1200</v>
      </c>
    </row>
    <row r="111" spans="1:9" x14ac:dyDescent="0.25">
      <c r="A111" s="66" t="s">
        <v>22</v>
      </c>
      <c r="B111" s="50">
        <v>6469</v>
      </c>
      <c r="C111" s="83">
        <v>0</v>
      </c>
      <c r="D111" s="83">
        <v>1</v>
      </c>
      <c r="E111" s="49" t="s">
        <v>13</v>
      </c>
      <c r="F111" s="50">
        <v>8650</v>
      </c>
      <c r="G111" s="50">
        <v>250</v>
      </c>
      <c r="H111" s="50">
        <v>0</v>
      </c>
      <c r="I111" s="50">
        <v>1100</v>
      </c>
    </row>
    <row r="112" spans="1:9" x14ac:dyDescent="0.25">
      <c r="A112" s="66" t="s">
        <v>22</v>
      </c>
      <c r="B112" s="50">
        <v>6549</v>
      </c>
      <c r="C112" s="83">
        <v>1</v>
      </c>
      <c r="D112" s="83">
        <v>1</v>
      </c>
      <c r="E112" s="49" t="s">
        <v>15</v>
      </c>
      <c r="F112" s="50">
        <v>4350</v>
      </c>
      <c r="G112" s="50">
        <v>11600</v>
      </c>
      <c r="H112" s="50">
        <v>11650</v>
      </c>
      <c r="I112" t="s">
        <v>17</v>
      </c>
    </row>
    <row r="113" spans="1:9" x14ac:dyDescent="0.25">
      <c r="A113" s="66" t="s">
        <v>22</v>
      </c>
      <c r="B113" s="50">
        <v>6513</v>
      </c>
      <c r="C113" s="83">
        <v>0</v>
      </c>
      <c r="D113" s="83">
        <v>1</v>
      </c>
      <c r="E113" s="49" t="s">
        <v>13</v>
      </c>
      <c r="F113" s="50">
        <v>8600</v>
      </c>
      <c r="G113" s="50">
        <v>100</v>
      </c>
      <c r="H113" t="s">
        <v>17</v>
      </c>
      <c r="I113" t="s">
        <v>17</v>
      </c>
    </row>
    <row r="114" spans="1:9" x14ac:dyDescent="0.25">
      <c r="A114" s="66" t="s">
        <v>22</v>
      </c>
      <c r="B114" s="50">
        <v>6495</v>
      </c>
      <c r="C114" s="83">
        <v>1</v>
      </c>
      <c r="D114" s="83">
        <v>0</v>
      </c>
      <c r="E114" s="49" t="s">
        <v>14</v>
      </c>
      <c r="F114" s="50">
        <v>2700</v>
      </c>
      <c r="G114" s="50">
        <v>16900</v>
      </c>
      <c r="H114" s="50">
        <v>11650</v>
      </c>
      <c r="I114" s="50">
        <v>20750</v>
      </c>
    </row>
    <row r="115" spans="1:9" x14ac:dyDescent="0.25">
      <c r="A115" s="66" t="s">
        <v>22</v>
      </c>
      <c r="B115" s="50">
        <v>6473</v>
      </c>
      <c r="C115" s="83">
        <v>1</v>
      </c>
      <c r="D115" s="83">
        <v>1</v>
      </c>
      <c r="E115" s="49" t="s">
        <v>15</v>
      </c>
      <c r="F115" s="50">
        <v>1300</v>
      </c>
      <c r="G115" s="50">
        <v>700</v>
      </c>
      <c r="H115" s="50">
        <v>0</v>
      </c>
      <c r="I115" s="50">
        <v>150</v>
      </c>
    </row>
    <row r="116" spans="1:9" x14ac:dyDescent="0.25">
      <c r="A116" s="66" t="s">
        <v>22</v>
      </c>
      <c r="B116" s="50">
        <v>6437</v>
      </c>
      <c r="C116" s="83">
        <v>0</v>
      </c>
      <c r="D116" s="83">
        <v>0</v>
      </c>
      <c r="E116" s="49" t="s">
        <v>16</v>
      </c>
      <c r="F116" s="50">
        <v>6300</v>
      </c>
      <c r="G116" s="50">
        <v>50</v>
      </c>
      <c r="H116" s="50">
        <v>250</v>
      </c>
      <c r="I116" s="50">
        <v>650</v>
      </c>
    </row>
    <row r="117" spans="1:9" x14ac:dyDescent="0.25">
      <c r="A117" s="66" t="s">
        <v>22</v>
      </c>
      <c r="B117" s="50">
        <v>6482</v>
      </c>
      <c r="C117" s="83">
        <v>1</v>
      </c>
      <c r="D117" s="83">
        <v>1</v>
      </c>
      <c r="E117" s="49" t="s">
        <v>15</v>
      </c>
      <c r="F117" s="50">
        <v>1350</v>
      </c>
      <c r="G117" s="50">
        <v>0</v>
      </c>
      <c r="H117" s="50">
        <v>1400</v>
      </c>
      <c r="I117" s="50">
        <v>1300</v>
      </c>
    </row>
    <row r="118" spans="1:9" x14ac:dyDescent="0.25">
      <c r="A118" s="66" t="s">
        <v>22</v>
      </c>
      <c r="B118" s="50">
        <v>6508</v>
      </c>
      <c r="C118" s="83">
        <v>0</v>
      </c>
      <c r="D118" s="83">
        <v>0</v>
      </c>
      <c r="E118" s="49" t="s">
        <v>16</v>
      </c>
      <c r="F118" s="50">
        <v>3250</v>
      </c>
      <c r="G118" s="50">
        <v>0</v>
      </c>
      <c r="H118" s="50">
        <v>700</v>
      </c>
      <c r="I118" s="50">
        <v>1050</v>
      </c>
    </row>
    <row r="119" spans="1:9" x14ac:dyDescent="0.25">
      <c r="A119" s="66" t="s">
        <v>22</v>
      </c>
      <c r="B119" s="50">
        <v>6454</v>
      </c>
      <c r="C119" s="83">
        <v>1</v>
      </c>
      <c r="D119" s="83">
        <v>0</v>
      </c>
      <c r="E119" s="49" t="s">
        <v>14</v>
      </c>
      <c r="F119" s="50">
        <v>200</v>
      </c>
      <c r="G119" s="50">
        <v>50</v>
      </c>
      <c r="H119" s="50">
        <v>150</v>
      </c>
      <c r="I119" s="50">
        <v>1250</v>
      </c>
    </row>
    <row r="120" spans="1:9" x14ac:dyDescent="0.25">
      <c r="A120" s="66" t="s">
        <v>22</v>
      </c>
      <c r="B120" s="50">
        <v>6483</v>
      </c>
      <c r="C120" s="83">
        <v>0</v>
      </c>
      <c r="D120" s="83">
        <v>1</v>
      </c>
      <c r="E120" s="49" t="s">
        <v>13</v>
      </c>
      <c r="F120" s="50">
        <v>5900</v>
      </c>
      <c r="G120" s="50">
        <v>650</v>
      </c>
      <c r="H120" s="50">
        <v>750</v>
      </c>
      <c r="I120" t="s">
        <v>17</v>
      </c>
    </row>
    <row r="121" spans="1:9" x14ac:dyDescent="0.25">
      <c r="A121" s="66" t="s">
        <v>22</v>
      </c>
      <c r="B121" s="50">
        <v>6528</v>
      </c>
      <c r="C121" s="83">
        <v>1</v>
      </c>
      <c r="D121" s="83">
        <v>0</v>
      </c>
      <c r="E121" s="49" t="s">
        <v>14</v>
      </c>
      <c r="F121" s="50">
        <v>3750</v>
      </c>
      <c r="G121" s="50">
        <v>550</v>
      </c>
      <c r="H121" t="s">
        <v>17</v>
      </c>
      <c r="I121" t="s">
        <v>17</v>
      </c>
    </row>
    <row r="122" spans="1:9" x14ac:dyDescent="0.25">
      <c r="A122" s="66" t="s">
        <v>22</v>
      </c>
      <c r="B122" s="50">
        <v>6533</v>
      </c>
      <c r="C122" s="83">
        <v>0</v>
      </c>
      <c r="D122" s="83">
        <v>0</v>
      </c>
      <c r="E122" s="49" t="s">
        <v>16</v>
      </c>
      <c r="F122" s="50">
        <v>5000</v>
      </c>
      <c r="G122" s="50" t="s">
        <v>17</v>
      </c>
      <c r="H122" s="50" t="s">
        <v>17</v>
      </c>
      <c r="I122" s="50" t="s">
        <v>17</v>
      </c>
    </row>
    <row r="123" spans="1:9" x14ac:dyDescent="0.25">
      <c r="A123" s="66" t="s">
        <v>22</v>
      </c>
      <c r="B123" s="50">
        <v>6511</v>
      </c>
      <c r="C123" s="83">
        <v>1</v>
      </c>
      <c r="D123" s="83">
        <v>1</v>
      </c>
      <c r="E123" s="49" t="s">
        <v>15</v>
      </c>
      <c r="F123" s="50">
        <v>6000</v>
      </c>
      <c r="G123" s="50">
        <v>2300</v>
      </c>
      <c r="H123" t="s">
        <v>17</v>
      </c>
      <c r="I123" s="50" t="s">
        <v>17</v>
      </c>
    </row>
    <row r="124" spans="1:9" x14ac:dyDescent="0.25">
      <c r="A124" s="66" t="s">
        <v>22</v>
      </c>
      <c r="B124" s="50">
        <v>6512</v>
      </c>
      <c r="C124" s="83">
        <v>0</v>
      </c>
      <c r="D124" s="83">
        <v>1</v>
      </c>
      <c r="E124" s="49" t="s">
        <v>13</v>
      </c>
      <c r="F124" s="50">
        <v>6000</v>
      </c>
      <c r="G124" s="50">
        <v>0</v>
      </c>
      <c r="H124" s="50" t="s">
        <v>17</v>
      </c>
      <c r="I124" s="50" t="s">
        <v>17</v>
      </c>
    </row>
    <row r="125" spans="1:9" x14ac:dyDescent="0.25">
      <c r="A125" s="66" t="s">
        <v>22</v>
      </c>
      <c r="B125" s="50">
        <v>6451</v>
      </c>
      <c r="C125" s="83">
        <v>0</v>
      </c>
      <c r="D125" s="83">
        <v>0</v>
      </c>
      <c r="E125" s="49" t="s">
        <v>16</v>
      </c>
      <c r="F125" s="50">
        <v>10000</v>
      </c>
      <c r="G125" s="50">
        <v>6000</v>
      </c>
      <c r="H125" s="50">
        <v>1250</v>
      </c>
      <c r="I125" s="50">
        <v>250</v>
      </c>
    </row>
    <row r="126" spans="1:9" x14ac:dyDescent="0.25">
      <c r="A126" s="66" t="s">
        <v>22</v>
      </c>
      <c r="B126" s="50">
        <v>6460</v>
      </c>
      <c r="C126" s="83">
        <v>1</v>
      </c>
      <c r="D126" s="83">
        <v>1</v>
      </c>
      <c r="E126" s="49" t="s">
        <v>15</v>
      </c>
      <c r="F126" s="50">
        <v>700</v>
      </c>
      <c r="G126" s="50">
        <v>650</v>
      </c>
      <c r="H126" s="50">
        <v>500</v>
      </c>
      <c r="I126" s="50">
        <v>0</v>
      </c>
    </row>
    <row r="127" spans="1:9" x14ac:dyDescent="0.25">
      <c r="A127" s="66" t="s">
        <v>22</v>
      </c>
      <c r="B127" s="50">
        <v>6501</v>
      </c>
      <c r="C127" s="83">
        <v>0</v>
      </c>
      <c r="D127" s="83">
        <v>0</v>
      </c>
      <c r="E127" s="49" t="s">
        <v>16</v>
      </c>
      <c r="F127" s="50">
        <v>4000</v>
      </c>
      <c r="G127" s="50">
        <v>3350</v>
      </c>
      <c r="H127" s="50">
        <v>19100</v>
      </c>
      <c r="I127" s="50">
        <v>12300</v>
      </c>
    </row>
    <row r="128" spans="1:9" x14ac:dyDescent="0.25">
      <c r="A128" s="66" t="s">
        <v>22</v>
      </c>
      <c r="B128" s="50">
        <v>6520</v>
      </c>
      <c r="C128" s="83">
        <v>1</v>
      </c>
      <c r="D128" s="83">
        <v>0</v>
      </c>
      <c r="E128" s="49" t="s">
        <v>14</v>
      </c>
      <c r="F128" s="50">
        <v>200</v>
      </c>
      <c r="G128" s="50">
        <v>100</v>
      </c>
      <c r="H128" s="50">
        <v>850</v>
      </c>
      <c r="I128" s="50">
        <v>500</v>
      </c>
    </row>
    <row r="129" spans="1:9" x14ac:dyDescent="0.25">
      <c r="A129" s="66" t="s">
        <v>22</v>
      </c>
      <c r="B129" s="50">
        <v>6479</v>
      </c>
      <c r="C129" s="83">
        <v>1</v>
      </c>
      <c r="D129" s="83">
        <v>1</v>
      </c>
      <c r="E129" s="49" t="s">
        <v>15</v>
      </c>
      <c r="F129" s="50">
        <v>0</v>
      </c>
      <c r="G129" s="50">
        <v>0</v>
      </c>
      <c r="H129" s="50">
        <v>0</v>
      </c>
      <c r="I129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5"/>
  <sheetViews>
    <sheetView tabSelected="1" workbookViewId="0">
      <selection activeCell="E1" sqref="E1:E1048576"/>
    </sheetView>
  </sheetViews>
  <sheetFormatPr defaultRowHeight="15" x14ac:dyDescent="0.25"/>
  <cols>
    <col min="3" max="4" width="9.140625" style="82"/>
    <col min="5" max="5" width="0" hidden="1" customWidth="1"/>
  </cols>
  <sheetData>
    <row r="1" spans="1:14" x14ac:dyDescent="0.25">
      <c r="A1" t="s">
        <v>0</v>
      </c>
      <c r="B1" s="82" t="s">
        <v>92</v>
      </c>
      <c r="C1" s="82" t="s">
        <v>140</v>
      </c>
      <c r="D1" s="82" t="s">
        <v>136</v>
      </c>
      <c r="E1" t="s">
        <v>2</v>
      </c>
      <c r="F1" s="82" t="s">
        <v>3</v>
      </c>
      <c r="G1" s="82" t="s">
        <v>93</v>
      </c>
      <c r="H1" s="82" t="s">
        <v>6</v>
      </c>
      <c r="I1" s="82" t="s">
        <v>94</v>
      </c>
      <c r="K1" s="82" t="s">
        <v>118</v>
      </c>
      <c r="L1" s="82" t="s">
        <v>119</v>
      </c>
      <c r="M1" s="82" t="s">
        <v>120</v>
      </c>
      <c r="N1" s="82" t="s">
        <v>121</v>
      </c>
    </row>
    <row r="2" spans="1:14" x14ac:dyDescent="0.25">
      <c r="A2" t="s">
        <v>22</v>
      </c>
      <c r="B2" s="23">
        <v>6064</v>
      </c>
      <c r="C2" s="23">
        <v>1</v>
      </c>
      <c r="D2" s="80">
        <v>1</v>
      </c>
      <c r="E2" t="s">
        <v>15</v>
      </c>
      <c r="F2" s="1">
        <v>40.909090909090907</v>
      </c>
      <c r="G2" s="69">
        <v>42.727272727272727</v>
      </c>
      <c r="H2" s="69">
        <v>40</v>
      </c>
      <c r="I2" s="1">
        <v>44.999999999999993</v>
      </c>
      <c r="K2" s="23">
        <v>2</v>
      </c>
      <c r="L2" s="23">
        <v>3</v>
      </c>
      <c r="M2" s="23">
        <v>3</v>
      </c>
      <c r="N2" s="23">
        <v>3</v>
      </c>
    </row>
    <row r="3" spans="1:14" x14ac:dyDescent="0.25">
      <c r="A3" s="66" t="s">
        <v>22</v>
      </c>
      <c r="B3" s="23">
        <v>6074</v>
      </c>
      <c r="C3" s="23">
        <v>1</v>
      </c>
      <c r="D3" s="80">
        <v>1</v>
      </c>
      <c r="E3" t="s">
        <v>15</v>
      </c>
      <c r="F3" s="1">
        <v>57.72727272727272</v>
      </c>
      <c r="G3" s="69">
        <v>56.818181818181813</v>
      </c>
      <c r="H3" s="69">
        <v>58.636363636363633</v>
      </c>
      <c r="I3" s="1">
        <v>56.818181818181813</v>
      </c>
      <c r="K3" s="23">
        <v>4</v>
      </c>
      <c r="L3" s="23">
        <v>4</v>
      </c>
      <c r="M3" s="23">
        <v>4</v>
      </c>
      <c r="N3" s="23">
        <v>4</v>
      </c>
    </row>
    <row r="4" spans="1:14" x14ac:dyDescent="0.25">
      <c r="A4" s="66" t="s">
        <v>22</v>
      </c>
      <c r="B4" s="23">
        <v>6164</v>
      </c>
      <c r="C4" s="23">
        <v>1</v>
      </c>
      <c r="D4" s="80">
        <v>1</v>
      </c>
      <c r="E4" t="s">
        <v>15</v>
      </c>
      <c r="F4" s="1">
        <v>41.818181818181813</v>
      </c>
      <c r="G4" s="69">
        <v>44.090909090909086</v>
      </c>
      <c r="H4" s="69">
        <v>46.36363636363636</v>
      </c>
      <c r="I4" s="1">
        <v>48.636363636363633</v>
      </c>
      <c r="K4" s="23">
        <v>2</v>
      </c>
      <c r="L4" s="23">
        <v>3</v>
      </c>
      <c r="M4" s="23">
        <v>3</v>
      </c>
      <c r="N4" s="23">
        <v>2</v>
      </c>
    </row>
    <row r="5" spans="1:14" x14ac:dyDescent="0.25">
      <c r="A5" s="66" t="s">
        <v>22</v>
      </c>
      <c r="B5" s="23">
        <v>6202</v>
      </c>
      <c r="C5" s="23">
        <v>1</v>
      </c>
      <c r="D5" s="80">
        <v>1</v>
      </c>
      <c r="E5" t="s">
        <v>15</v>
      </c>
      <c r="F5" s="1">
        <v>39.090909090909086</v>
      </c>
      <c r="G5" s="69">
        <v>39.54545454545454</v>
      </c>
      <c r="H5" s="69">
        <v>42.272727272727266</v>
      </c>
      <c r="I5" s="1">
        <v>42.272727272727266</v>
      </c>
      <c r="K5" s="23">
        <v>2</v>
      </c>
      <c r="L5" s="23">
        <v>2</v>
      </c>
      <c r="M5" s="23">
        <v>2</v>
      </c>
      <c r="N5" s="23">
        <v>2</v>
      </c>
    </row>
    <row r="6" spans="1:14" x14ac:dyDescent="0.25">
      <c r="A6" s="66" t="s">
        <v>22</v>
      </c>
      <c r="B6" s="23">
        <v>6205</v>
      </c>
      <c r="C6" s="23">
        <v>1</v>
      </c>
      <c r="D6" s="80">
        <v>1</v>
      </c>
      <c r="E6" t="s">
        <v>15</v>
      </c>
      <c r="F6" s="1">
        <v>48.636363636363633</v>
      </c>
      <c r="G6" s="69">
        <v>49.090909090909086</v>
      </c>
      <c r="H6" s="69">
        <v>49.999999999999993</v>
      </c>
      <c r="I6" s="1">
        <v>47.727272727272727</v>
      </c>
      <c r="K6" s="23">
        <v>1</v>
      </c>
      <c r="L6" s="23">
        <v>3</v>
      </c>
      <c r="M6" s="23">
        <v>3</v>
      </c>
      <c r="N6" s="23">
        <v>2</v>
      </c>
    </row>
    <row r="7" spans="1:14" x14ac:dyDescent="0.25">
      <c r="A7" s="66" t="s">
        <v>22</v>
      </c>
      <c r="B7" s="23">
        <v>6213</v>
      </c>
      <c r="C7" s="23">
        <v>1</v>
      </c>
      <c r="D7" s="80">
        <v>1</v>
      </c>
      <c r="E7" t="s">
        <v>15</v>
      </c>
      <c r="F7" s="1">
        <v>46.818181818181813</v>
      </c>
      <c r="G7" s="69">
        <v>47.727272727272727</v>
      </c>
      <c r="H7" s="69">
        <v>54.090909090909086</v>
      </c>
      <c r="I7" s="1">
        <v>54.54545454545454</v>
      </c>
      <c r="K7" s="23">
        <v>2</v>
      </c>
      <c r="L7" s="23">
        <v>3</v>
      </c>
      <c r="M7" s="23">
        <v>3</v>
      </c>
      <c r="N7" s="23">
        <v>3</v>
      </c>
    </row>
    <row r="8" spans="1:14" x14ac:dyDescent="0.25">
      <c r="A8" s="66" t="s">
        <v>22</v>
      </c>
      <c r="B8" s="23">
        <v>6218</v>
      </c>
      <c r="C8" s="23">
        <v>1</v>
      </c>
      <c r="D8" s="80">
        <v>1</v>
      </c>
      <c r="E8" t="s">
        <v>15</v>
      </c>
      <c r="F8" s="1">
        <v>47.272727272727266</v>
      </c>
      <c r="G8" s="69">
        <v>41.36363636363636</v>
      </c>
      <c r="H8" s="69">
        <v>45.454545454545453</v>
      </c>
      <c r="I8" s="1">
        <v>48.18181818181818</v>
      </c>
      <c r="K8" s="23">
        <v>2</v>
      </c>
      <c r="L8" s="23">
        <v>3</v>
      </c>
      <c r="M8" s="23">
        <v>3</v>
      </c>
      <c r="N8" s="23">
        <v>3</v>
      </c>
    </row>
    <row r="9" spans="1:14" x14ac:dyDescent="0.25">
      <c r="A9" s="66" t="s">
        <v>22</v>
      </c>
      <c r="B9" s="23">
        <v>6244</v>
      </c>
      <c r="C9" s="23">
        <v>1</v>
      </c>
      <c r="D9" s="80">
        <v>1</v>
      </c>
      <c r="E9" t="s">
        <v>15</v>
      </c>
      <c r="F9" s="1">
        <v>45.454545454545453</v>
      </c>
      <c r="G9" s="69">
        <v>45.454545454545453</v>
      </c>
      <c r="H9" s="69">
        <v>48.18181818181818</v>
      </c>
      <c r="I9" s="1">
        <v>49.999999999999993</v>
      </c>
      <c r="K9" s="23">
        <v>3</v>
      </c>
      <c r="L9" s="23">
        <v>3</v>
      </c>
      <c r="M9" s="23">
        <v>3</v>
      </c>
      <c r="N9" s="23">
        <v>3</v>
      </c>
    </row>
    <row r="10" spans="1:14" x14ac:dyDescent="0.25">
      <c r="A10" s="66" t="s">
        <v>22</v>
      </c>
      <c r="B10" s="23">
        <v>6255</v>
      </c>
      <c r="C10" s="23">
        <v>1</v>
      </c>
      <c r="D10" s="80">
        <v>1</v>
      </c>
      <c r="E10" t="s">
        <v>15</v>
      </c>
      <c r="F10" s="1">
        <v>44.999999999999993</v>
      </c>
      <c r="G10" s="69">
        <v>44.999999999999993</v>
      </c>
      <c r="H10" s="69">
        <v>43.636363636363633</v>
      </c>
      <c r="I10" s="1" t="s">
        <v>17</v>
      </c>
      <c r="K10" s="23">
        <v>3</v>
      </c>
      <c r="L10" s="23">
        <v>3</v>
      </c>
      <c r="M10" s="23">
        <v>4</v>
      </c>
      <c r="N10" s="23" t="s">
        <v>17</v>
      </c>
    </row>
    <row r="11" spans="1:14" x14ac:dyDescent="0.25">
      <c r="A11" s="66" t="s">
        <v>22</v>
      </c>
      <c r="B11" s="23">
        <v>6401</v>
      </c>
      <c r="C11" s="23">
        <v>1</v>
      </c>
      <c r="D11" s="80">
        <v>1</v>
      </c>
      <c r="E11" t="s">
        <v>15</v>
      </c>
      <c r="F11" s="1">
        <v>36.818181818181813</v>
      </c>
      <c r="G11" s="69">
        <v>34.090909090909086</v>
      </c>
      <c r="H11" s="69">
        <v>38.18181818181818</v>
      </c>
      <c r="I11" s="1">
        <v>39.090909090909086</v>
      </c>
      <c r="K11" s="23">
        <v>2</v>
      </c>
      <c r="L11" s="23">
        <v>3</v>
      </c>
      <c r="M11" s="23">
        <v>2</v>
      </c>
      <c r="N11" s="23">
        <v>2</v>
      </c>
    </row>
    <row r="12" spans="1:14" x14ac:dyDescent="0.25">
      <c r="A12" s="66" t="s">
        <v>22</v>
      </c>
      <c r="B12" s="23">
        <v>6555</v>
      </c>
      <c r="C12" s="23">
        <v>1</v>
      </c>
      <c r="D12" s="80">
        <v>1</v>
      </c>
      <c r="E12" t="s">
        <v>15</v>
      </c>
      <c r="F12" s="1">
        <v>52.72727272727272</v>
      </c>
      <c r="G12" s="69">
        <v>60.454545454545446</v>
      </c>
      <c r="H12" s="69">
        <v>62.72727272727272</v>
      </c>
      <c r="I12" s="1">
        <v>63.636363636363633</v>
      </c>
      <c r="K12" s="23">
        <v>1</v>
      </c>
      <c r="L12" s="23">
        <v>4</v>
      </c>
      <c r="M12" s="23">
        <v>4</v>
      </c>
      <c r="N12" s="23">
        <v>3</v>
      </c>
    </row>
    <row r="13" spans="1:14" x14ac:dyDescent="0.25">
      <c r="A13" s="66" t="s">
        <v>22</v>
      </c>
      <c r="B13" s="23">
        <v>8037</v>
      </c>
      <c r="C13" s="23">
        <v>1</v>
      </c>
      <c r="D13" s="80">
        <v>1</v>
      </c>
      <c r="E13" t="s">
        <v>15</v>
      </c>
      <c r="F13" s="1">
        <v>49.999999999999993</v>
      </c>
      <c r="G13" s="69">
        <v>51.36363636363636</v>
      </c>
      <c r="H13" s="69">
        <v>56.818181818181813</v>
      </c>
      <c r="I13" s="1" t="s">
        <v>17</v>
      </c>
      <c r="K13" s="23">
        <v>2</v>
      </c>
      <c r="L13" s="23">
        <v>3</v>
      </c>
      <c r="M13" s="23">
        <v>3</v>
      </c>
      <c r="N13" s="23" t="s">
        <v>17</v>
      </c>
    </row>
    <row r="14" spans="1:14" x14ac:dyDescent="0.25">
      <c r="A14" s="66" t="s">
        <v>22</v>
      </c>
      <c r="B14" s="23">
        <v>8100</v>
      </c>
      <c r="C14" s="23">
        <v>1</v>
      </c>
      <c r="D14" s="80">
        <v>1</v>
      </c>
      <c r="E14" t="s">
        <v>15</v>
      </c>
      <c r="F14" s="1">
        <v>53.636363636363633</v>
      </c>
      <c r="G14" s="69">
        <v>56.818181818181813</v>
      </c>
      <c r="H14" s="69">
        <v>57.272727272727266</v>
      </c>
      <c r="I14" s="1">
        <v>57.272727272727266</v>
      </c>
      <c r="K14" s="23">
        <v>2</v>
      </c>
      <c r="L14" s="23">
        <v>3</v>
      </c>
      <c r="M14" s="23">
        <v>3</v>
      </c>
      <c r="N14" s="23">
        <v>3</v>
      </c>
    </row>
    <row r="15" spans="1:14" x14ac:dyDescent="0.25">
      <c r="A15" s="66" t="s">
        <v>22</v>
      </c>
      <c r="B15" s="23" t="s">
        <v>98</v>
      </c>
      <c r="C15" s="23">
        <v>1</v>
      </c>
      <c r="D15" s="80">
        <v>1</v>
      </c>
      <c r="E15" t="s">
        <v>15</v>
      </c>
      <c r="F15" s="1">
        <v>49.090909090909086</v>
      </c>
      <c r="G15" s="69">
        <v>54.54545454545454</v>
      </c>
      <c r="H15" s="69">
        <v>57.72727272727272</v>
      </c>
      <c r="I15" s="1">
        <v>58.636363636363633</v>
      </c>
      <c r="K15" s="23">
        <v>2</v>
      </c>
      <c r="L15" s="23">
        <v>3</v>
      </c>
      <c r="M15" s="23">
        <v>4</v>
      </c>
      <c r="N15" s="23">
        <v>3</v>
      </c>
    </row>
    <row r="16" spans="1:14" x14ac:dyDescent="0.25">
      <c r="A16" s="66" t="s">
        <v>22</v>
      </c>
      <c r="B16" s="23" t="s">
        <v>102</v>
      </c>
      <c r="C16" s="23">
        <v>1</v>
      </c>
      <c r="D16" s="80">
        <v>1</v>
      </c>
      <c r="E16" t="s">
        <v>15</v>
      </c>
      <c r="F16" s="1">
        <v>39.090909090909086</v>
      </c>
      <c r="G16" s="69">
        <v>40.909090909090907</v>
      </c>
      <c r="H16" s="69">
        <v>43.18181818181818</v>
      </c>
      <c r="I16" s="1">
        <v>44.090909090909086</v>
      </c>
      <c r="K16" s="23">
        <v>1</v>
      </c>
      <c r="L16" s="23">
        <v>3</v>
      </c>
      <c r="M16" s="23">
        <v>3</v>
      </c>
      <c r="N16" s="23">
        <v>2</v>
      </c>
    </row>
    <row r="17" spans="1:14" x14ac:dyDescent="0.25">
      <c r="A17" s="66" t="s">
        <v>22</v>
      </c>
      <c r="B17" s="23" t="s">
        <v>105</v>
      </c>
      <c r="C17" s="23">
        <v>1</v>
      </c>
      <c r="D17" s="80">
        <v>1</v>
      </c>
      <c r="E17" t="s">
        <v>15</v>
      </c>
      <c r="F17" s="1">
        <v>56.36363636363636</v>
      </c>
      <c r="G17" s="69">
        <v>55.909090909090907</v>
      </c>
      <c r="H17" s="69">
        <v>57.272727272727266</v>
      </c>
      <c r="I17" s="1">
        <v>60.909090909090907</v>
      </c>
      <c r="K17" s="23">
        <v>3</v>
      </c>
      <c r="L17" s="23">
        <v>3</v>
      </c>
      <c r="M17" s="23">
        <v>4</v>
      </c>
      <c r="N17" s="23">
        <v>3</v>
      </c>
    </row>
    <row r="18" spans="1:14" x14ac:dyDescent="0.25">
      <c r="A18" s="66" t="s">
        <v>22</v>
      </c>
      <c r="B18" s="23" t="s">
        <v>116</v>
      </c>
      <c r="C18" s="23">
        <v>1</v>
      </c>
      <c r="D18" s="80">
        <v>1</v>
      </c>
      <c r="E18" t="s">
        <v>15</v>
      </c>
      <c r="F18" s="1">
        <v>40.454545454545453</v>
      </c>
      <c r="G18" s="69">
        <v>42.272727272727266</v>
      </c>
      <c r="H18" s="69">
        <v>44.090909090909086</v>
      </c>
      <c r="I18" s="1">
        <v>44.090909090909086</v>
      </c>
      <c r="K18" s="23">
        <v>2</v>
      </c>
      <c r="L18" s="23">
        <v>2</v>
      </c>
      <c r="M18" s="23">
        <v>3</v>
      </c>
      <c r="N18" s="23">
        <v>3</v>
      </c>
    </row>
    <row r="19" spans="1:14" x14ac:dyDescent="0.25">
      <c r="A19" s="66" t="s">
        <v>23</v>
      </c>
      <c r="B19" s="82">
        <v>6205</v>
      </c>
      <c r="C19" s="23">
        <v>1</v>
      </c>
      <c r="D19" s="80">
        <v>1</v>
      </c>
      <c r="E19" t="s">
        <v>15</v>
      </c>
      <c r="F19" s="1">
        <v>49</v>
      </c>
      <c r="G19" s="82">
        <v>47</v>
      </c>
      <c r="H19" s="82">
        <v>55.5</v>
      </c>
      <c r="I19" s="82">
        <v>53</v>
      </c>
      <c r="K19" s="82">
        <v>3</v>
      </c>
      <c r="L19" s="82">
        <v>3</v>
      </c>
      <c r="M19" s="82">
        <v>3</v>
      </c>
      <c r="N19" s="82"/>
    </row>
    <row r="20" spans="1:14" x14ac:dyDescent="0.25">
      <c r="A20" s="66" t="s">
        <v>23</v>
      </c>
      <c r="B20" s="20">
        <v>6555</v>
      </c>
      <c r="C20" s="23">
        <v>1</v>
      </c>
      <c r="D20" s="80">
        <v>1</v>
      </c>
      <c r="E20" t="s">
        <v>15</v>
      </c>
      <c r="F20" s="1">
        <v>58.5</v>
      </c>
      <c r="G20" s="20">
        <v>44</v>
      </c>
      <c r="H20" s="20">
        <v>54.5</v>
      </c>
      <c r="I20" s="20">
        <v>56</v>
      </c>
      <c r="K20" s="82">
        <v>3</v>
      </c>
      <c r="L20" s="82">
        <v>3</v>
      </c>
      <c r="M20" s="20">
        <v>3</v>
      </c>
      <c r="N20" s="82"/>
    </row>
    <row r="21" spans="1:14" x14ac:dyDescent="0.25">
      <c r="A21" s="66" t="s">
        <v>23</v>
      </c>
      <c r="B21" s="20">
        <v>6588</v>
      </c>
      <c r="C21" s="23">
        <v>1</v>
      </c>
      <c r="D21" s="80">
        <v>1</v>
      </c>
      <c r="E21" t="s">
        <v>15</v>
      </c>
      <c r="F21" s="1">
        <v>50.5</v>
      </c>
      <c r="G21" s="20">
        <v>50</v>
      </c>
      <c r="H21" s="20">
        <v>54.5</v>
      </c>
      <c r="I21" s="20">
        <v>52</v>
      </c>
      <c r="K21" s="82">
        <v>3</v>
      </c>
      <c r="L21" s="82">
        <v>3</v>
      </c>
      <c r="M21" s="20">
        <v>3</v>
      </c>
      <c r="N21" s="82"/>
    </row>
    <row r="22" spans="1:14" x14ac:dyDescent="0.25">
      <c r="A22" s="66" t="s">
        <v>23</v>
      </c>
      <c r="B22" s="20">
        <v>6172</v>
      </c>
      <c r="C22" s="23">
        <v>1</v>
      </c>
      <c r="D22" s="80">
        <v>1</v>
      </c>
      <c r="E22" t="s">
        <v>15</v>
      </c>
      <c r="F22" s="1">
        <v>49.5</v>
      </c>
      <c r="G22" s="20">
        <v>46.5</v>
      </c>
      <c r="H22" s="20" t="s">
        <v>17</v>
      </c>
      <c r="I22" s="20">
        <v>57</v>
      </c>
      <c r="K22" s="82">
        <v>2</v>
      </c>
      <c r="L22" s="82">
        <v>3</v>
      </c>
      <c r="M22" s="20" t="s">
        <v>17</v>
      </c>
      <c r="N22" s="82"/>
    </row>
    <row r="23" spans="1:14" x14ac:dyDescent="0.25">
      <c r="A23" s="66" t="s">
        <v>23</v>
      </c>
      <c r="B23" s="20">
        <v>6378</v>
      </c>
      <c r="C23" s="23">
        <v>1</v>
      </c>
      <c r="D23" s="80">
        <v>1</v>
      </c>
      <c r="E23" t="s">
        <v>15</v>
      </c>
      <c r="F23" s="1">
        <v>41</v>
      </c>
      <c r="G23" s="20">
        <v>34</v>
      </c>
      <c r="H23" s="20" t="s">
        <v>17</v>
      </c>
      <c r="I23" s="20">
        <v>44</v>
      </c>
      <c r="K23" s="82">
        <v>3</v>
      </c>
      <c r="L23" s="82">
        <v>3</v>
      </c>
      <c r="M23" s="20" t="s">
        <v>17</v>
      </c>
      <c r="N23" s="82"/>
    </row>
    <row r="24" spans="1:14" x14ac:dyDescent="0.25">
      <c r="A24" s="66" t="s">
        <v>23</v>
      </c>
      <c r="B24" s="20">
        <v>6404</v>
      </c>
      <c r="C24" s="23">
        <v>1</v>
      </c>
      <c r="D24" s="80">
        <v>1</v>
      </c>
      <c r="E24" t="s">
        <v>15</v>
      </c>
      <c r="F24" s="1">
        <v>47.5</v>
      </c>
      <c r="G24" s="20">
        <v>43.5</v>
      </c>
      <c r="H24" s="20">
        <v>50.5</v>
      </c>
      <c r="I24" s="20">
        <v>50.5</v>
      </c>
      <c r="K24" s="82">
        <v>3</v>
      </c>
      <c r="L24" s="82">
        <v>3</v>
      </c>
      <c r="M24" s="20">
        <v>2</v>
      </c>
      <c r="N24" s="82"/>
    </row>
    <row r="25" spans="1:14" x14ac:dyDescent="0.25">
      <c r="A25" s="66" t="s">
        <v>23</v>
      </c>
      <c r="B25" s="20">
        <v>6441</v>
      </c>
      <c r="C25" s="23">
        <v>1</v>
      </c>
      <c r="D25" s="80">
        <v>1</v>
      </c>
      <c r="E25" t="s">
        <v>15</v>
      </c>
      <c r="F25" s="1">
        <v>35.5</v>
      </c>
      <c r="G25" s="20">
        <v>38</v>
      </c>
      <c r="H25" s="20">
        <v>44.5</v>
      </c>
      <c r="I25" s="20">
        <v>41.5</v>
      </c>
      <c r="K25" s="82">
        <v>3</v>
      </c>
      <c r="L25" s="82">
        <v>3</v>
      </c>
      <c r="M25" s="20">
        <v>3</v>
      </c>
      <c r="N25" s="82"/>
    </row>
    <row r="26" spans="1:14" x14ac:dyDescent="0.25">
      <c r="A26" s="66" t="s">
        <v>81</v>
      </c>
      <c r="B26" s="80">
        <v>94</v>
      </c>
      <c r="C26" s="23">
        <v>1</v>
      </c>
      <c r="D26" s="80">
        <v>1</v>
      </c>
      <c r="E26" s="80" t="s">
        <v>15</v>
      </c>
      <c r="F26" s="80">
        <v>84.5</v>
      </c>
      <c r="G26" s="80">
        <v>82</v>
      </c>
      <c r="H26" s="83">
        <v>77</v>
      </c>
      <c r="I26" s="82"/>
      <c r="K26" s="19">
        <v>3</v>
      </c>
      <c r="L26" s="19">
        <v>3</v>
      </c>
      <c r="M26" s="19">
        <v>3</v>
      </c>
      <c r="N26" s="82"/>
    </row>
    <row r="27" spans="1:14" x14ac:dyDescent="0.25">
      <c r="A27" s="66" t="s">
        <v>81</v>
      </c>
      <c r="B27" s="80">
        <v>99</v>
      </c>
      <c r="C27" s="23">
        <v>1</v>
      </c>
      <c r="D27" s="80">
        <v>1</v>
      </c>
      <c r="E27" s="80" t="s">
        <v>15</v>
      </c>
      <c r="F27" s="80">
        <v>60</v>
      </c>
      <c r="G27" s="80">
        <v>50</v>
      </c>
      <c r="H27" s="83">
        <v>49.4</v>
      </c>
      <c r="I27" s="82"/>
      <c r="K27" s="19">
        <v>2</v>
      </c>
      <c r="L27" s="19">
        <v>1</v>
      </c>
      <c r="M27" s="19">
        <v>1.5</v>
      </c>
      <c r="N27" s="82"/>
    </row>
    <row r="28" spans="1:14" x14ac:dyDescent="0.25">
      <c r="A28" s="66" t="s">
        <v>81</v>
      </c>
      <c r="B28" s="80">
        <v>639</v>
      </c>
      <c r="C28" s="23">
        <v>1</v>
      </c>
      <c r="D28" s="80">
        <v>1</v>
      </c>
      <c r="E28" s="80" t="s">
        <v>15</v>
      </c>
      <c r="F28" s="80">
        <v>88.5</v>
      </c>
      <c r="G28" s="80">
        <v>87</v>
      </c>
      <c r="H28" s="83">
        <v>87.1</v>
      </c>
      <c r="I28" s="82"/>
      <c r="K28" s="19">
        <v>3</v>
      </c>
      <c r="L28" s="19">
        <v>3</v>
      </c>
      <c r="M28" s="19">
        <v>2.5</v>
      </c>
      <c r="N28" s="82"/>
    </row>
    <row r="29" spans="1:14" x14ac:dyDescent="0.25">
      <c r="A29" s="66" t="s">
        <v>81</v>
      </c>
      <c r="B29" s="80">
        <v>879</v>
      </c>
      <c r="C29" s="23">
        <v>1</v>
      </c>
      <c r="D29" s="80">
        <v>1</v>
      </c>
      <c r="E29" s="80" t="s">
        <v>15</v>
      </c>
      <c r="F29" s="80">
        <v>69</v>
      </c>
      <c r="G29" s="80" t="s">
        <v>17</v>
      </c>
      <c r="H29" s="83" t="s">
        <v>17</v>
      </c>
      <c r="I29" s="82"/>
      <c r="K29" s="19">
        <v>3</v>
      </c>
      <c r="L29" s="19" t="s">
        <v>17</v>
      </c>
      <c r="M29" s="19" t="s">
        <v>17</v>
      </c>
      <c r="N29" s="82"/>
    </row>
    <row r="30" spans="1:14" x14ac:dyDescent="0.25">
      <c r="A30" s="66" t="s">
        <v>81</v>
      </c>
      <c r="B30" s="80">
        <v>6841</v>
      </c>
      <c r="C30" s="23">
        <v>1</v>
      </c>
      <c r="D30" s="80">
        <v>1</v>
      </c>
      <c r="E30" s="80" t="s">
        <v>15</v>
      </c>
      <c r="F30" s="80">
        <v>70.5</v>
      </c>
      <c r="G30" s="80">
        <v>75</v>
      </c>
      <c r="H30" s="83" t="s">
        <v>17</v>
      </c>
      <c r="I30" s="82"/>
      <c r="K30" s="19">
        <v>3</v>
      </c>
      <c r="L30" s="19">
        <v>2</v>
      </c>
      <c r="M30" s="19" t="s">
        <v>17</v>
      </c>
      <c r="N30" s="82"/>
    </row>
    <row r="31" spans="1:14" x14ac:dyDescent="0.25">
      <c r="A31" s="66" t="s">
        <v>81</v>
      </c>
      <c r="B31" s="80">
        <v>6922</v>
      </c>
      <c r="C31" s="23">
        <v>1</v>
      </c>
      <c r="D31" s="80">
        <v>1</v>
      </c>
      <c r="E31" s="80" t="s">
        <v>15</v>
      </c>
      <c r="F31" s="80">
        <v>80</v>
      </c>
      <c r="G31" s="80">
        <v>82</v>
      </c>
      <c r="H31" s="83" t="s">
        <v>17</v>
      </c>
      <c r="I31" s="82"/>
      <c r="K31" s="19">
        <v>3</v>
      </c>
      <c r="L31" s="19">
        <v>3</v>
      </c>
      <c r="M31" s="19" t="s">
        <v>17</v>
      </c>
      <c r="N31" s="82"/>
    </row>
    <row r="32" spans="1:14" x14ac:dyDescent="0.25">
      <c r="A32" s="66" t="s">
        <v>81</v>
      </c>
      <c r="B32" s="80">
        <v>6951</v>
      </c>
      <c r="C32" s="23">
        <v>1</v>
      </c>
      <c r="D32" s="80">
        <v>1</v>
      </c>
      <c r="E32" s="80" t="s">
        <v>15</v>
      </c>
      <c r="F32" s="80">
        <v>76.5</v>
      </c>
      <c r="G32" s="80" t="s">
        <v>17</v>
      </c>
      <c r="H32" s="83">
        <v>70.5</v>
      </c>
      <c r="I32" s="82"/>
      <c r="K32" s="19">
        <v>3</v>
      </c>
      <c r="L32" s="19" t="s">
        <v>17</v>
      </c>
      <c r="M32" s="19">
        <v>3</v>
      </c>
      <c r="N32" s="82"/>
    </row>
    <row r="33" spans="1:14" x14ac:dyDescent="0.25">
      <c r="A33" s="66" t="s">
        <v>81</v>
      </c>
      <c r="B33" s="80">
        <v>7020</v>
      </c>
      <c r="C33" s="23">
        <v>1</v>
      </c>
      <c r="D33" s="80">
        <v>1</v>
      </c>
      <c r="E33" s="80" t="s">
        <v>15</v>
      </c>
      <c r="F33" s="80">
        <v>70.5</v>
      </c>
      <c r="G33" s="80">
        <v>70</v>
      </c>
      <c r="H33" s="83" t="s">
        <v>17</v>
      </c>
      <c r="I33" s="82"/>
      <c r="K33" s="19">
        <v>3</v>
      </c>
      <c r="L33" s="19">
        <v>3</v>
      </c>
      <c r="M33" s="19" t="s">
        <v>17</v>
      </c>
      <c r="N33" s="82"/>
    </row>
    <row r="34" spans="1:14" x14ac:dyDescent="0.25">
      <c r="A34" s="66" t="s">
        <v>81</v>
      </c>
      <c r="B34" s="80">
        <v>7066</v>
      </c>
      <c r="C34" s="23">
        <v>1</v>
      </c>
      <c r="D34" s="80">
        <v>1</v>
      </c>
      <c r="E34" s="80" t="s">
        <v>15</v>
      </c>
      <c r="F34" s="80">
        <v>87</v>
      </c>
      <c r="G34" s="80">
        <v>78</v>
      </c>
      <c r="H34" s="83">
        <v>77.8</v>
      </c>
      <c r="I34" s="82"/>
      <c r="K34" s="19">
        <v>3</v>
      </c>
      <c r="L34" s="19">
        <v>3</v>
      </c>
      <c r="M34" s="19">
        <v>3</v>
      </c>
      <c r="N34" s="82"/>
    </row>
    <row r="35" spans="1:14" x14ac:dyDescent="0.25">
      <c r="A35" s="66" t="s">
        <v>81</v>
      </c>
      <c r="B35" s="80">
        <v>7070</v>
      </c>
      <c r="C35" s="23">
        <v>1</v>
      </c>
      <c r="D35" s="80">
        <v>1</v>
      </c>
      <c r="E35" s="80" t="s">
        <v>15</v>
      </c>
      <c r="F35" s="80">
        <v>79.5</v>
      </c>
      <c r="G35" s="80">
        <v>72</v>
      </c>
      <c r="H35" s="83">
        <v>68.5</v>
      </c>
      <c r="I35" s="82"/>
      <c r="K35" s="19">
        <v>3</v>
      </c>
      <c r="L35" s="19">
        <v>3</v>
      </c>
      <c r="M35" s="19">
        <v>3</v>
      </c>
      <c r="N35" s="82"/>
    </row>
    <row r="36" spans="1:14" x14ac:dyDescent="0.25">
      <c r="A36" s="66" t="s">
        <v>81</v>
      </c>
      <c r="B36" s="80">
        <v>7078</v>
      </c>
      <c r="C36" s="23">
        <v>1</v>
      </c>
      <c r="D36" s="80">
        <v>1</v>
      </c>
      <c r="E36" s="80" t="s">
        <v>15</v>
      </c>
      <c r="F36" s="80">
        <v>78</v>
      </c>
      <c r="G36" s="80">
        <v>78</v>
      </c>
      <c r="H36" s="83">
        <v>74</v>
      </c>
      <c r="I36" s="82"/>
      <c r="K36" s="19">
        <v>3</v>
      </c>
      <c r="L36" s="19">
        <v>2.5</v>
      </c>
      <c r="M36" s="19">
        <v>3</v>
      </c>
      <c r="N36" s="82"/>
    </row>
    <row r="37" spans="1:14" x14ac:dyDescent="0.25">
      <c r="A37" s="66" t="s">
        <v>81</v>
      </c>
      <c r="B37" s="80">
        <v>7080</v>
      </c>
      <c r="C37" s="23">
        <v>1</v>
      </c>
      <c r="D37" s="80">
        <v>1</v>
      </c>
      <c r="E37" s="80" t="s">
        <v>15</v>
      </c>
      <c r="F37" s="80">
        <v>82</v>
      </c>
      <c r="G37" s="80">
        <v>77</v>
      </c>
      <c r="H37" s="83" t="s">
        <v>17</v>
      </c>
      <c r="I37" s="82"/>
      <c r="K37" s="19">
        <v>3</v>
      </c>
      <c r="L37" s="19">
        <v>2.5</v>
      </c>
      <c r="M37" s="19" t="s">
        <v>17</v>
      </c>
      <c r="N37" s="82"/>
    </row>
    <row r="38" spans="1:14" x14ac:dyDescent="0.25">
      <c r="A38" s="66" t="s">
        <v>81</v>
      </c>
      <c r="B38" s="80">
        <v>7084</v>
      </c>
      <c r="C38" s="23">
        <v>1</v>
      </c>
      <c r="D38" s="80">
        <v>1</v>
      </c>
      <c r="E38" s="80" t="s">
        <v>15</v>
      </c>
      <c r="F38" s="80" t="s">
        <v>17</v>
      </c>
      <c r="G38" s="80" t="s">
        <v>17</v>
      </c>
      <c r="H38" s="83" t="s">
        <v>17</v>
      </c>
      <c r="I38" s="82"/>
      <c r="K38" s="19" t="s">
        <v>17</v>
      </c>
      <c r="L38" s="19" t="s">
        <v>17</v>
      </c>
      <c r="M38" s="19" t="s">
        <v>17</v>
      </c>
      <c r="N38" s="82"/>
    </row>
    <row r="39" spans="1:14" x14ac:dyDescent="0.25">
      <c r="A39" s="66" t="s">
        <v>81</v>
      </c>
      <c r="B39" s="80">
        <v>7095</v>
      </c>
      <c r="C39" s="23">
        <v>1</v>
      </c>
      <c r="D39" s="80">
        <v>1</v>
      </c>
      <c r="E39" s="80" t="s">
        <v>15</v>
      </c>
      <c r="F39" s="80">
        <v>72</v>
      </c>
      <c r="G39" s="80">
        <v>74</v>
      </c>
      <c r="H39" s="83" t="s">
        <v>17</v>
      </c>
      <c r="I39" s="82"/>
      <c r="K39" s="19">
        <v>3</v>
      </c>
      <c r="L39" s="19">
        <v>3</v>
      </c>
      <c r="M39" s="19" t="s">
        <v>17</v>
      </c>
      <c r="N39" s="82"/>
    </row>
    <row r="40" spans="1:14" x14ac:dyDescent="0.25">
      <c r="A40" s="66" t="s">
        <v>81</v>
      </c>
      <c r="B40" s="80">
        <v>7096</v>
      </c>
      <c r="C40" s="23">
        <v>1</v>
      </c>
      <c r="D40" s="80">
        <v>1</v>
      </c>
      <c r="E40" s="80" t="s">
        <v>15</v>
      </c>
      <c r="F40" s="80">
        <v>89.5</v>
      </c>
      <c r="G40" s="80">
        <v>85.5</v>
      </c>
      <c r="H40" s="83" t="s">
        <v>17</v>
      </c>
      <c r="I40" s="82"/>
      <c r="K40" s="19">
        <v>4</v>
      </c>
      <c r="L40" s="19">
        <v>3.5</v>
      </c>
      <c r="M40" s="19" t="s">
        <v>17</v>
      </c>
      <c r="N40" s="82"/>
    </row>
    <row r="41" spans="1:14" x14ac:dyDescent="0.25">
      <c r="A41" s="66" t="s">
        <v>81</v>
      </c>
      <c r="B41" s="80">
        <v>8109</v>
      </c>
      <c r="C41" s="23">
        <v>1</v>
      </c>
      <c r="D41" s="80">
        <v>1</v>
      </c>
      <c r="E41" s="80" t="s">
        <v>15</v>
      </c>
      <c r="F41" s="80">
        <v>76.5</v>
      </c>
      <c r="G41" s="80">
        <v>75</v>
      </c>
      <c r="H41" s="83" t="s">
        <v>17</v>
      </c>
      <c r="I41" s="82"/>
      <c r="K41" s="19">
        <v>3</v>
      </c>
      <c r="L41" s="19">
        <v>2.5</v>
      </c>
      <c r="M41" s="19" t="s">
        <v>17</v>
      </c>
      <c r="N41" s="82"/>
    </row>
    <row r="42" spans="1:14" x14ac:dyDescent="0.25">
      <c r="A42" s="66" t="s">
        <v>81</v>
      </c>
      <c r="B42" s="80">
        <v>8122</v>
      </c>
      <c r="C42" s="23">
        <v>1</v>
      </c>
      <c r="D42" s="80">
        <v>1</v>
      </c>
      <c r="E42" s="80" t="s">
        <v>15</v>
      </c>
      <c r="F42" s="80">
        <v>66.5</v>
      </c>
      <c r="G42" s="80">
        <v>68</v>
      </c>
      <c r="H42" s="83" t="s">
        <v>17</v>
      </c>
      <c r="I42" s="82"/>
      <c r="K42" s="19">
        <v>3</v>
      </c>
      <c r="L42" s="19">
        <v>3.5</v>
      </c>
      <c r="M42" s="19" t="s">
        <v>17</v>
      </c>
      <c r="N42" s="82"/>
    </row>
    <row r="43" spans="1:14" x14ac:dyDescent="0.25">
      <c r="A43" s="66" t="s">
        <v>81</v>
      </c>
      <c r="B43" s="80">
        <v>8234</v>
      </c>
      <c r="C43" s="23">
        <v>1</v>
      </c>
      <c r="D43" s="80">
        <v>1</v>
      </c>
      <c r="E43" s="80" t="s">
        <v>15</v>
      </c>
      <c r="F43" s="80">
        <v>76</v>
      </c>
      <c r="G43" s="80">
        <v>72</v>
      </c>
      <c r="H43" s="83" t="s">
        <v>17</v>
      </c>
      <c r="I43" s="82"/>
      <c r="K43" s="19">
        <v>3</v>
      </c>
      <c r="L43" s="19">
        <v>3</v>
      </c>
      <c r="M43" s="19" t="s">
        <v>17</v>
      </c>
      <c r="N43" s="82"/>
    </row>
    <row r="44" spans="1:14" x14ac:dyDescent="0.25">
      <c r="A44" s="66" t="s">
        <v>81</v>
      </c>
      <c r="B44" s="80">
        <v>8235</v>
      </c>
      <c r="C44" s="23">
        <v>1</v>
      </c>
      <c r="D44" s="80">
        <v>1</v>
      </c>
      <c r="E44" s="80" t="s">
        <v>15</v>
      </c>
      <c r="F44" s="80">
        <v>66.5</v>
      </c>
      <c r="G44" s="80">
        <v>61</v>
      </c>
      <c r="H44" s="83">
        <v>57.5</v>
      </c>
      <c r="I44" s="82"/>
      <c r="K44" s="19">
        <v>3</v>
      </c>
      <c r="L44" s="19">
        <v>3</v>
      </c>
      <c r="M44" s="19">
        <v>3</v>
      </c>
      <c r="N44" s="82"/>
    </row>
    <row r="45" spans="1:14" x14ac:dyDescent="0.25">
      <c r="A45" s="66" t="s">
        <v>81</v>
      </c>
      <c r="B45" s="80">
        <v>8249</v>
      </c>
      <c r="C45" s="23">
        <v>1</v>
      </c>
      <c r="D45" s="80">
        <v>1</v>
      </c>
      <c r="E45" s="80" t="s">
        <v>15</v>
      </c>
      <c r="F45" s="80">
        <v>69</v>
      </c>
      <c r="G45" s="80">
        <v>64</v>
      </c>
      <c r="H45" s="83">
        <v>65.599999999999994</v>
      </c>
      <c r="I45" s="82"/>
      <c r="K45" s="19">
        <v>3</v>
      </c>
      <c r="L45" s="19">
        <v>3</v>
      </c>
      <c r="M45" s="19">
        <v>3</v>
      </c>
      <c r="N45" s="82"/>
    </row>
    <row r="46" spans="1:14" x14ac:dyDescent="0.25">
      <c r="A46" s="66" t="s">
        <v>81</v>
      </c>
      <c r="B46" s="80">
        <v>8255</v>
      </c>
      <c r="C46" s="23">
        <v>1</v>
      </c>
      <c r="D46" s="80">
        <v>1</v>
      </c>
      <c r="E46" s="80" t="s">
        <v>15</v>
      </c>
      <c r="F46" s="80">
        <v>58</v>
      </c>
      <c r="G46" s="80">
        <v>63</v>
      </c>
      <c r="H46" s="83" t="s">
        <v>17</v>
      </c>
      <c r="I46" s="82"/>
      <c r="K46" s="19">
        <v>3</v>
      </c>
      <c r="L46" s="19">
        <v>2</v>
      </c>
      <c r="M46" s="19" t="s">
        <v>17</v>
      </c>
      <c r="N46" s="82"/>
    </row>
    <row r="47" spans="1:14" x14ac:dyDescent="0.25">
      <c r="A47" s="66" t="s">
        <v>81</v>
      </c>
      <c r="B47" s="80">
        <v>8270</v>
      </c>
      <c r="C47" s="23">
        <v>1</v>
      </c>
      <c r="D47" s="80">
        <v>1</v>
      </c>
      <c r="E47" s="80" t="s">
        <v>15</v>
      </c>
      <c r="F47" s="80">
        <v>69.5</v>
      </c>
      <c r="G47" s="80">
        <v>67</v>
      </c>
      <c r="H47" s="83">
        <v>65</v>
      </c>
      <c r="I47" s="82"/>
      <c r="K47" s="19">
        <v>3</v>
      </c>
      <c r="L47" s="19">
        <v>2</v>
      </c>
      <c r="M47" s="19">
        <v>2.5</v>
      </c>
      <c r="N47" s="82"/>
    </row>
    <row r="48" spans="1:14" x14ac:dyDescent="0.25">
      <c r="A48" s="66" t="s">
        <v>74</v>
      </c>
      <c r="B48" s="78">
        <v>1529</v>
      </c>
      <c r="C48" s="23">
        <v>1</v>
      </c>
      <c r="D48" s="80">
        <v>1</v>
      </c>
      <c r="E48" s="78" t="s">
        <v>15</v>
      </c>
      <c r="F48" s="78">
        <v>112.5</v>
      </c>
      <c r="G48" s="78">
        <v>104</v>
      </c>
      <c r="H48" s="78">
        <v>102</v>
      </c>
      <c r="I48" s="82"/>
      <c r="K48" s="9">
        <v>4</v>
      </c>
      <c r="L48" s="9">
        <v>4</v>
      </c>
      <c r="M48" s="9">
        <v>3</v>
      </c>
      <c r="N48" s="82"/>
    </row>
    <row r="49" spans="1:14" x14ac:dyDescent="0.25">
      <c r="A49" s="66" t="s">
        <v>74</v>
      </c>
      <c r="B49" s="78">
        <v>1674</v>
      </c>
      <c r="C49" s="23">
        <v>1</v>
      </c>
      <c r="D49" s="80">
        <v>1</v>
      </c>
      <c r="E49" s="78" t="s">
        <v>15</v>
      </c>
      <c r="F49" s="78">
        <v>74</v>
      </c>
      <c r="G49" s="78">
        <v>67</v>
      </c>
      <c r="H49" s="78">
        <v>70</v>
      </c>
      <c r="I49" s="82"/>
      <c r="K49" s="9">
        <v>3</v>
      </c>
      <c r="L49" s="9">
        <v>3</v>
      </c>
      <c r="M49" s="9">
        <v>3</v>
      </c>
      <c r="N49" s="82"/>
    </row>
    <row r="50" spans="1:14" x14ac:dyDescent="0.25">
      <c r="A50" s="66" t="s">
        <v>74</v>
      </c>
      <c r="B50" s="78">
        <v>1747</v>
      </c>
      <c r="C50" s="23">
        <v>1</v>
      </c>
      <c r="D50" s="80">
        <v>1</v>
      </c>
      <c r="E50" s="78" t="s">
        <v>15</v>
      </c>
      <c r="F50" s="78">
        <v>83.5</v>
      </c>
      <c r="G50" s="78">
        <v>78</v>
      </c>
      <c r="H50" s="78">
        <v>76</v>
      </c>
      <c r="I50" s="82"/>
      <c r="K50" s="9">
        <v>3</v>
      </c>
      <c r="L50" s="9">
        <v>3</v>
      </c>
      <c r="M50" s="9">
        <v>3</v>
      </c>
      <c r="N50" s="82"/>
    </row>
    <row r="51" spans="1:14" x14ac:dyDescent="0.25">
      <c r="A51" s="66" t="s">
        <v>74</v>
      </c>
      <c r="B51" s="78">
        <v>1815</v>
      </c>
      <c r="C51" s="23">
        <v>1</v>
      </c>
      <c r="D51" s="80">
        <v>1</v>
      </c>
      <c r="E51" s="78" t="s">
        <v>15</v>
      </c>
      <c r="F51" s="78">
        <v>81</v>
      </c>
      <c r="G51" s="78">
        <v>79.5</v>
      </c>
      <c r="H51" s="78">
        <v>77</v>
      </c>
      <c r="I51" s="82"/>
      <c r="K51" s="9">
        <v>3</v>
      </c>
      <c r="L51" s="9">
        <v>3</v>
      </c>
      <c r="M51" s="9">
        <v>3</v>
      </c>
      <c r="N51" s="82"/>
    </row>
    <row r="52" spans="1:14" x14ac:dyDescent="0.25">
      <c r="A52" s="66" t="s">
        <v>74</v>
      </c>
      <c r="B52" s="78">
        <v>1825</v>
      </c>
      <c r="C52" s="23">
        <v>1</v>
      </c>
      <c r="D52" s="80">
        <v>1</v>
      </c>
      <c r="E52" s="78" t="s">
        <v>15</v>
      </c>
      <c r="F52" s="78">
        <v>83</v>
      </c>
      <c r="G52" s="78">
        <v>79</v>
      </c>
      <c r="H52" s="78">
        <v>78</v>
      </c>
      <c r="I52" s="82"/>
      <c r="K52" s="9">
        <v>3</v>
      </c>
      <c r="L52" s="9">
        <v>3</v>
      </c>
      <c r="M52" s="9">
        <v>3</v>
      </c>
      <c r="N52" s="82"/>
    </row>
    <row r="53" spans="1:14" x14ac:dyDescent="0.25">
      <c r="A53" s="66" t="s">
        <v>74</v>
      </c>
      <c r="B53" s="78">
        <v>1881</v>
      </c>
      <c r="C53" s="23">
        <v>1</v>
      </c>
      <c r="D53" s="80">
        <v>1</v>
      </c>
      <c r="E53" s="78" t="s">
        <v>15</v>
      </c>
      <c r="F53" s="78">
        <v>94</v>
      </c>
      <c r="G53" s="78">
        <v>92</v>
      </c>
      <c r="H53" s="78">
        <v>90</v>
      </c>
      <c r="I53" s="82"/>
      <c r="K53" s="9">
        <v>3</v>
      </c>
      <c r="L53" s="9">
        <v>3</v>
      </c>
      <c r="M53" s="9">
        <v>3</v>
      </c>
      <c r="N53" s="82"/>
    </row>
    <row r="54" spans="1:14" x14ac:dyDescent="0.25">
      <c r="A54" s="66" t="s">
        <v>74</v>
      </c>
      <c r="B54" s="78">
        <v>1928</v>
      </c>
      <c r="C54" s="23">
        <v>1</v>
      </c>
      <c r="D54" s="80">
        <v>1</v>
      </c>
      <c r="E54" s="78" t="s">
        <v>15</v>
      </c>
      <c r="F54" s="78">
        <v>73</v>
      </c>
      <c r="G54" s="78">
        <v>65</v>
      </c>
      <c r="H54" s="78">
        <v>65.5</v>
      </c>
      <c r="I54" s="82"/>
      <c r="K54" s="9">
        <v>3</v>
      </c>
      <c r="L54" s="9">
        <v>3</v>
      </c>
      <c r="M54" s="9">
        <v>3</v>
      </c>
      <c r="N54" s="82"/>
    </row>
    <row r="55" spans="1:14" x14ac:dyDescent="0.25">
      <c r="A55" s="66" t="s">
        <v>74</v>
      </c>
      <c r="B55" s="78">
        <v>2042</v>
      </c>
      <c r="C55" s="23">
        <v>1</v>
      </c>
      <c r="D55" s="80">
        <v>1</v>
      </c>
      <c r="E55" s="78" t="s">
        <v>15</v>
      </c>
      <c r="F55" s="78">
        <v>71</v>
      </c>
      <c r="G55" s="78">
        <v>67</v>
      </c>
      <c r="H55" s="78">
        <v>65.5</v>
      </c>
      <c r="I55" s="82"/>
      <c r="K55" s="9">
        <v>3</v>
      </c>
      <c r="L55" s="9">
        <v>3</v>
      </c>
      <c r="M55" s="9">
        <v>3</v>
      </c>
      <c r="N55" s="82"/>
    </row>
    <row r="56" spans="1:14" x14ac:dyDescent="0.25">
      <c r="A56" s="66" t="s">
        <v>73</v>
      </c>
      <c r="B56" s="80">
        <v>19</v>
      </c>
      <c r="C56" s="23">
        <v>1</v>
      </c>
      <c r="D56" s="80">
        <v>1</v>
      </c>
      <c r="E56" s="80" t="s">
        <v>15</v>
      </c>
      <c r="F56" s="80">
        <v>61.5</v>
      </c>
      <c r="G56" s="80">
        <v>67</v>
      </c>
      <c r="H56" s="80">
        <v>66</v>
      </c>
      <c r="I56" s="82"/>
      <c r="K56" s="82"/>
      <c r="L56" s="82"/>
      <c r="M56" s="82"/>
      <c r="N56" s="82"/>
    </row>
    <row r="57" spans="1:14" x14ac:dyDescent="0.25">
      <c r="A57" s="66" t="s">
        <v>73</v>
      </c>
      <c r="B57" s="80">
        <v>25</v>
      </c>
      <c r="C57" s="23">
        <v>1</v>
      </c>
      <c r="D57" s="80">
        <v>1</v>
      </c>
      <c r="E57" s="80" t="s">
        <v>15</v>
      </c>
      <c r="F57" s="80">
        <v>72.5</v>
      </c>
      <c r="G57" s="80">
        <v>81</v>
      </c>
      <c r="H57" s="80">
        <v>82</v>
      </c>
      <c r="I57" s="82"/>
      <c r="K57" s="82"/>
      <c r="L57" s="82"/>
      <c r="M57" s="82"/>
      <c r="N57" s="82"/>
    </row>
    <row r="58" spans="1:14" x14ac:dyDescent="0.25">
      <c r="A58" s="66" t="s">
        <v>73</v>
      </c>
      <c r="B58" s="76">
        <v>91</v>
      </c>
      <c r="C58" s="23">
        <v>1</v>
      </c>
      <c r="D58" s="80">
        <v>1</v>
      </c>
      <c r="E58" s="76" t="s">
        <v>15</v>
      </c>
      <c r="F58" s="76">
        <v>56</v>
      </c>
      <c r="G58" s="76" t="s">
        <v>17</v>
      </c>
      <c r="H58" s="76" t="s">
        <v>17</v>
      </c>
      <c r="I58" s="82"/>
      <c r="K58" s="82"/>
      <c r="L58" s="82"/>
      <c r="M58" s="82"/>
      <c r="N58" s="82"/>
    </row>
    <row r="59" spans="1:14" x14ac:dyDescent="0.25">
      <c r="A59" s="66" t="s">
        <v>73</v>
      </c>
      <c r="B59" s="80" t="s">
        <v>124</v>
      </c>
      <c r="C59" s="23">
        <v>1</v>
      </c>
      <c r="D59" s="80">
        <v>1</v>
      </c>
      <c r="E59" s="80" t="s">
        <v>15</v>
      </c>
      <c r="F59" s="80">
        <v>43.5</v>
      </c>
      <c r="G59" s="80">
        <v>49</v>
      </c>
      <c r="H59" s="80" t="s">
        <v>17</v>
      </c>
      <c r="I59" s="82"/>
      <c r="K59" s="82"/>
      <c r="L59" s="82"/>
      <c r="M59" s="82"/>
      <c r="N59" s="82"/>
    </row>
    <row r="60" spans="1:14" x14ac:dyDescent="0.25">
      <c r="A60" s="66" t="s">
        <v>73</v>
      </c>
      <c r="B60" s="80" t="s">
        <v>126</v>
      </c>
      <c r="C60" s="23">
        <v>1</v>
      </c>
      <c r="D60" s="80">
        <v>1</v>
      </c>
      <c r="E60" s="80" t="s">
        <v>15</v>
      </c>
      <c r="F60" s="80">
        <v>78.5</v>
      </c>
      <c r="G60" s="80">
        <v>81</v>
      </c>
      <c r="H60" s="80">
        <v>79</v>
      </c>
      <c r="I60" s="82"/>
      <c r="K60" s="82"/>
      <c r="L60" s="82"/>
      <c r="M60" s="82"/>
      <c r="N60" s="82"/>
    </row>
    <row r="61" spans="1:14" x14ac:dyDescent="0.25">
      <c r="A61" s="66" t="s">
        <v>73</v>
      </c>
      <c r="B61" s="80" t="s">
        <v>127</v>
      </c>
      <c r="C61" s="23">
        <v>1</v>
      </c>
      <c r="D61" s="80">
        <v>1</v>
      </c>
      <c r="E61" s="80" t="s">
        <v>15</v>
      </c>
      <c r="F61" s="80">
        <v>78</v>
      </c>
      <c r="G61" s="80">
        <v>81.5</v>
      </c>
      <c r="H61" s="80">
        <v>81</v>
      </c>
      <c r="I61" s="82"/>
      <c r="K61" s="82"/>
      <c r="L61" s="82"/>
      <c r="M61" s="82"/>
      <c r="N61" s="82"/>
    </row>
    <row r="62" spans="1:14" x14ac:dyDescent="0.25">
      <c r="A62" s="66" t="s">
        <v>73</v>
      </c>
      <c r="B62" s="80" t="s">
        <v>129</v>
      </c>
      <c r="C62" s="23">
        <v>1</v>
      </c>
      <c r="D62" s="80">
        <v>1</v>
      </c>
      <c r="E62" s="80" t="s">
        <v>15</v>
      </c>
      <c r="F62" s="80">
        <v>65</v>
      </c>
      <c r="G62" s="80">
        <v>71</v>
      </c>
      <c r="H62" s="80">
        <v>75</v>
      </c>
      <c r="I62" s="82"/>
      <c r="K62" s="82"/>
      <c r="L62" s="82"/>
      <c r="M62" s="82"/>
      <c r="N62" s="82"/>
    </row>
    <row r="63" spans="1:14" x14ac:dyDescent="0.25">
      <c r="A63" s="66" t="s">
        <v>73</v>
      </c>
      <c r="B63" s="80" t="s">
        <v>131</v>
      </c>
      <c r="C63" s="23">
        <v>1</v>
      </c>
      <c r="D63" s="80">
        <v>1</v>
      </c>
      <c r="E63" s="80" t="s">
        <v>15</v>
      </c>
      <c r="F63" s="80">
        <v>50.5</v>
      </c>
      <c r="G63" s="80">
        <v>57</v>
      </c>
      <c r="H63" s="80">
        <v>61</v>
      </c>
      <c r="I63" s="82"/>
      <c r="K63" s="82"/>
      <c r="L63" s="82"/>
      <c r="M63" s="82"/>
      <c r="N63" s="82"/>
    </row>
    <row r="64" spans="1:14" x14ac:dyDescent="0.25">
      <c r="A64" s="66" t="s">
        <v>73</v>
      </c>
      <c r="B64" s="80" t="s">
        <v>132</v>
      </c>
      <c r="C64" s="23">
        <v>1</v>
      </c>
      <c r="D64" s="80">
        <v>1</v>
      </c>
      <c r="E64" s="80" t="s">
        <v>15</v>
      </c>
      <c r="F64" s="80">
        <v>72</v>
      </c>
      <c r="G64" s="80">
        <v>78</v>
      </c>
      <c r="H64" s="80">
        <v>75.5</v>
      </c>
      <c r="I64" s="82"/>
      <c r="K64" s="82"/>
      <c r="L64" s="82"/>
      <c r="M64" s="82"/>
      <c r="N64" s="82"/>
    </row>
    <row r="65" spans="1:14" x14ac:dyDescent="0.25">
      <c r="A65" s="66" t="s">
        <v>22</v>
      </c>
      <c r="B65" s="23">
        <v>6153</v>
      </c>
      <c r="C65" s="23">
        <v>1</v>
      </c>
      <c r="D65" s="20">
        <v>0</v>
      </c>
      <c r="E65" t="s">
        <v>14</v>
      </c>
      <c r="F65" s="1">
        <v>57.272727272727266</v>
      </c>
      <c r="G65" s="69" t="s">
        <v>17</v>
      </c>
      <c r="H65" s="69">
        <v>62.72727272727272</v>
      </c>
      <c r="I65" s="1" t="s">
        <v>17</v>
      </c>
      <c r="K65" s="23">
        <v>3</v>
      </c>
      <c r="L65" s="23" t="s">
        <v>17</v>
      </c>
      <c r="M65" s="23">
        <v>3</v>
      </c>
      <c r="N65" s="23" t="s">
        <v>17</v>
      </c>
    </row>
    <row r="66" spans="1:14" x14ac:dyDescent="0.25">
      <c r="A66" s="66" t="s">
        <v>22</v>
      </c>
      <c r="B66" s="23">
        <v>6159</v>
      </c>
      <c r="C66" s="23">
        <v>1</v>
      </c>
      <c r="D66" s="20">
        <v>0</v>
      </c>
      <c r="E66" t="s">
        <v>14</v>
      </c>
      <c r="F66" s="1">
        <v>59.999999999999993</v>
      </c>
      <c r="G66" s="69">
        <v>57.272727272727266</v>
      </c>
      <c r="H66" s="69">
        <v>67.272727272727266</v>
      </c>
      <c r="I66" s="1" t="s">
        <v>17</v>
      </c>
      <c r="K66" s="23">
        <v>2</v>
      </c>
      <c r="L66" s="23">
        <v>3</v>
      </c>
      <c r="M66" s="23">
        <v>4</v>
      </c>
      <c r="N66" s="23"/>
    </row>
    <row r="67" spans="1:14" x14ac:dyDescent="0.25">
      <c r="A67" s="66" t="s">
        <v>22</v>
      </c>
      <c r="B67" s="23">
        <v>6172</v>
      </c>
      <c r="C67" s="23">
        <v>1</v>
      </c>
      <c r="D67" s="20">
        <v>0</v>
      </c>
      <c r="E67" t="s">
        <v>14</v>
      </c>
      <c r="F67" s="1">
        <v>43.18181818181818</v>
      </c>
      <c r="G67" s="69">
        <v>39.54545454545454</v>
      </c>
      <c r="H67" s="69">
        <v>47.272727272727266</v>
      </c>
      <c r="I67" s="1">
        <v>51.36363636363636</v>
      </c>
      <c r="K67" s="23">
        <v>2</v>
      </c>
      <c r="L67" s="23">
        <v>3</v>
      </c>
      <c r="M67" s="23">
        <v>3</v>
      </c>
      <c r="N67" s="23">
        <v>3</v>
      </c>
    </row>
    <row r="68" spans="1:14" x14ac:dyDescent="0.25">
      <c r="A68" s="66" t="s">
        <v>22</v>
      </c>
      <c r="B68" s="23">
        <v>6182</v>
      </c>
      <c r="C68" s="23">
        <v>1</v>
      </c>
      <c r="D68" s="20">
        <v>0</v>
      </c>
      <c r="E68" t="s">
        <v>14</v>
      </c>
      <c r="F68" s="1">
        <v>40.909090909090907</v>
      </c>
      <c r="G68" s="69">
        <v>41.36363636363636</v>
      </c>
      <c r="H68" s="69">
        <v>45.909090909090907</v>
      </c>
      <c r="I68" s="1">
        <v>51.818181818181813</v>
      </c>
      <c r="K68" s="23">
        <v>2</v>
      </c>
      <c r="L68" s="23">
        <v>3</v>
      </c>
      <c r="M68" s="23">
        <v>3</v>
      </c>
      <c r="N68" s="23">
        <v>3</v>
      </c>
    </row>
    <row r="69" spans="1:14" x14ac:dyDescent="0.25">
      <c r="A69" s="66" t="s">
        <v>22</v>
      </c>
      <c r="B69" s="23">
        <v>6187</v>
      </c>
      <c r="C69" s="23">
        <v>1</v>
      </c>
      <c r="D69" s="20">
        <v>0</v>
      </c>
      <c r="E69" t="s">
        <v>14</v>
      </c>
      <c r="F69" s="1">
        <v>44.54545454545454</v>
      </c>
      <c r="G69" s="69">
        <v>44.999999999999993</v>
      </c>
      <c r="H69" s="69">
        <v>47.727272727272727</v>
      </c>
      <c r="I69" s="1">
        <v>55.454545454545453</v>
      </c>
      <c r="K69" s="23">
        <v>3</v>
      </c>
      <c r="L69" s="23">
        <v>3</v>
      </c>
      <c r="M69" s="23">
        <v>3</v>
      </c>
      <c r="N69" s="23">
        <v>3</v>
      </c>
    </row>
    <row r="70" spans="1:14" x14ac:dyDescent="0.25">
      <c r="A70" s="66" t="s">
        <v>22</v>
      </c>
      <c r="B70" s="23">
        <v>6219</v>
      </c>
      <c r="C70" s="23">
        <v>1</v>
      </c>
      <c r="D70" s="20">
        <v>0</v>
      </c>
      <c r="E70" t="s">
        <v>14</v>
      </c>
      <c r="F70" s="1">
        <v>42.727272727272727</v>
      </c>
      <c r="G70" s="69">
        <v>45.454545454545453</v>
      </c>
      <c r="H70" s="69">
        <v>46.36363636363636</v>
      </c>
      <c r="I70" s="1">
        <v>49.999999999999993</v>
      </c>
      <c r="K70" s="23">
        <v>1</v>
      </c>
      <c r="L70" s="23">
        <v>3</v>
      </c>
      <c r="M70" s="23">
        <v>3</v>
      </c>
      <c r="N70" s="23">
        <v>3</v>
      </c>
    </row>
    <row r="71" spans="1:14" x14ac:dyDescent="0.25">
      <c r="A71" t="s">
        <v>22</v>
      </c>
      <c r="B71" s="23">
        <v>6271</v>
      </c>
      <c r="C71" s="23">
        <v>1</v>
      </c>
      <c r="D71" s="20">
        <v>0</v>
      </c>
      <c r="E71" s="66" t="s">
        <v>14</v>
      </c>
      <c r="F71" s="1">
        <v>44.999999999999993</v>
      </c>
      <c r="G71" s="69">
        <v>37.727272727272727</v>
      </c>
      <c r="H71" s="69">
        <v>46.818181818181813</v>
      </c>
      <c r="I71" s="1">
        <v>54.54545454545454</v>
      </c>
      <c r="K71" s="23">
        <v>2</v>
      </c>
      <c r="L71" s="23">
        <v>3</v>
      </c>
      <c r="M71" s="23">
        <v>3</v>
      </c>
      <c r="N71" s="23">
        <v>3</v>
      </c>
    </row>
    <row r="72" spans="1:14" x14ac:dyDescent="0.25">
      <c r="A72" s="66" t="s">
        <v>22</v>
      </c>
      <c r="B72" s="23">
        <v>6277</v>
      </c>
      <c r="C72" s="23">
        <v>1</v>
      </c>
      <c r="D72" s="20">
        <v>0</v>
      </c>
      <c r="E72" s="66" t="s">
        <v>14</v>
      </c>
      <c r="F72" s="1">
        <v>47.272727272727266</v>
      </c>
      <c r="G72" s="69">
        <v>47.727272727272727</v>
      </c>
      <c r="H72" s="69">
        <v>57.272727272727266</v>
      </c>
      <c r="I72" s="1">
        <v>63.636363636363633</v>
      </c>
      <c r="K72" s="23">
        <v>2</v>
      </c>
      <c r="L72" s="23">
        <v>3</v>
      </c>
      <c r="M72" s="23">
        <v>4</v>
      </c>
      <c r="N72" s="23">
        <v>4</v>
      </c>
    </row>
    <row r="73" spans="1:14" x14ac:dyDescent="0.25">
      <c r="A73" s="66" t="s">
        <v>22</v>
      </c>
      <c r="B73" s="23">
        <v>6406</v>
      </c>
      <c r="C73" s="23">
        <v>1</v>
      </c>
      <c r="D73" s="20">
        <v>0</v>
      </c>
      <c r="E73" s="66" t="s">
        <v>14</v>
      </c>
      <c r="F73" s="1">
        <v>68.181818181818173</v>
      </c>
      <c r="G73" s="69">
        <v>69.545454545454547</v>
      </c>
      <c r="H73" s="69">
        <v>72.72727272727272</v>
      </c>
      <c r="I73" s="1">
        <v>71.36363636363636</v>
      </c>
      <c r="K73" s="23">
        <v>3</v>
      </c>
      <c r="L73" s="23">
        <v>5</v>
      </c>
      <c r="M73" s="23">
        <v>4</v>
      </c>
      <c r="N73" s="23">
        <v>5</v>
      </c>
    </row>
    <row r="74" spans="1:14" x14ac:dyDescent="0.25">
      <c r="A74" s="66" t="s">
        <v>22</v>
      </c>
      <c r="B74" s="23">
        <v>7119</v>
      </c>
      <c r="C74" s="23">
        <v>1</v>
      </c>
      <c r="D74" s="20">
        <v>0</v>
      </c>
      <c r="E74" s="66" t="s">
        <v>14</v>
      </c>
      <c r="F74" s="1" t="s">
        <v>17</v>
      </c>
      <c r="G74" s="69" t="s">
        <v>17</v>
      </c>
      <c r="H74" s="69">
        <v>51.818181818181813</v>
      </c>
      <c r="I74" s="1" t="s">
        <v>17</v>
      </c>
      <c r="K74" s="23" t="s">
        <v>17</v>
      </c>
      <c r="L74" s="23" t="s">
        <v>17</v>
      </c>
      <c r="M74" s="23">
        <v>3</v>
      </c>
      <c r="N74" s="23" t="s">
        <v>17</v>
      </c>
    </row>
    <row r="75" spans="1:14" x14ac:dyDescent="0.25">
      <c r="A75" s="66" t="s">
        <v>22</v>
      </c>
      <c r="B75" s="23">
        <v>8097</v>
      </c>
      <c r="C75" s="23">
        <v>1</v>
      </c>
      <c r="D75" s="20">
        <v>0</v>
      </c>
      <c r="E75" s="66" t="s">
        <v>14</v>
      </c>
      <c r="F75" s="1">
        <v>68.181818181818173</v>
      </c>
      <c r="G75" s="69">
        <v>61.36363636363636</v>
      </c>
      <c r="H75" s="69">
        <v>61.818181818181813</v>
      </c>
      <c r="I75" s="1">
        <v>68.181818181818173</v>
      </c>
      <c r="K75" s="23">
        <v>3</v>
      </c>
      <c r="L75" s="23">
        <v>3</v>
      </c>
      <c r="M75" s="23">
        <v>3</v>
      </c>
      <c r="N75" s="23">
        <v>4</v>
      </c>
    </row>
    <row r="76" spans="1:14" x14ac:dyDescent="0.25">
      <c r="A76" s="66" t="s">
        <v>22</v>
      </c>
      <c r="B76" s="23">
        <v>8098</v>
      </c>
      <c r="C76" s="23">
        <v>1</v>
      </c>
      <c r="D76" s="20">
        <v>0</v>
      </c>
      <c r="E76" s="66" t="s">
        <v>14</v>
      </c>
      <c r="F76" s="1">
        <v>56.36363636363636</v>
      </c>
      <c r="G76" s="69">
        <v>49.090909090909086</v>
      </c>
      <c r="H76" s="69">
        <v>59.54545454545454</v>
      </c>
      <c r="I76" s="1">
        <v>64.545454545454547</v>
      </c>
      <c r="K76" s="23">
        <v>2</v>
      </c>
      <c r="L76" s="23">
        <v>4</v>
      </c>
      <c r="M76" s="23">
        <v>4</v>
      </c>
      <c r="N76" s="23">
        <v>4</v>
      </c>
    </row>
    <row r="77" spans="1:14" x14ac:dyDescent="0.25">
      <c r="A77" s="66" t="s">
        <v>22</v>
      </c>
      <c r="B77" s="23" t="s">
        <v>96</v>
      </c>
      <c r="C77" s="23">
        <v>1</v>
      </c>
      <c r="D77" s="20">
        <v>0</v>
      </c>
      <c r="E77" s="66" t="s">
        <v>14</v>
      </c>
      <c r="F77" s="1">
        <v>54.999999999999993</v>
      </c>
      <c r="G77" s="69">
        <v>53.18181818181818</v>
      </c>
      <c r="H77" s="69">
        <v>62.272727272727266</v>
      </c>
      <c r="I77" s="1" t="s">
        <v>17</v>
      </c>
      <c r="K77" s="23">
        <v>2</v>
      </c>
      <c r="L77" s="23">
        <v>3</v>
      </c>
      <c r="M77" s="23">
        <v>3</v>
      </c>
      <c r="N77" s="23" t="s">
        <v>17</v>
      </c>
    </row>
    <row r="78" spans="1:14" x14ac:dyDescent="0.25">
      <c r="A78" s="66" t="s">
        <v>22</v>
      </c>
      <c r="B78" s="23" t="s">
        <v>101</v>
      </c>
      <c r="C78" s="23">
        <v>1</v>
      </c>
      <c r="D78" s="20">
        <v>0</v>
      </c>
      <c r="E78" s="82" t="s">
        <v>14</v>
      </c>
      <c r="F78" s="1">
        <v>51.818181818181813</v>
      </c>
      <c r="G78" s="69">
        <v>45.909090909090907</v>
      </c>
      <c r="H78" s="69">
        <v>53.636363636363633</v>
      </c>
      <c r="I78" s="1">
        <v>58.636363636363633</v>
      </c>
      <c r="K78" s="23">
        <v>3</v>
      </c>
      <c r="L78" s="23">
        <v>4</v>
      </c>
      <c r="M78" s="23">
        <v>3</v>
      </c>
      <c r="N78" s="23">
        <v>4</v>
      </c>
    </row>
    <row r="79" spans="1:14" x14ac:dyDescent="0.25">
      <c r="A79" s="66" t="s">
        <v>22</v>
      </c>
      <c r="B79" s="23" t="s">
        <v>104</v>
      </c>
      <c r="C79" s="23">
        <v>1</v>
      </c>
      <c r="D79" s="20">
        <v>0</v>
      </c>
      <c r="E79" s="82" t="s">
        <v>14</v>
      </c>
      <c r="F79" s="1">
        <v>55.909090909090907</v>
      </c>
      <c r="G79" s="69">
        <v>48.18181818181818</v>
      </c>
      <c r="H79" s="69">
        <v>57.272727272727266</v>
      </c>
      <c r="I79" s="1">
        <v>61.36363636363636</v>
      </c>
      <c r="K79" s="23">
        <v>3</v>
      </c>
      <c r="L79" s="23">
        <v>3</v>
      </c>
      <c r="M79" s="23">
        <v>4</v>
      </c>
      <c r="N79" s="23">
        <v>4</v>
      </c>
    </row>
    <row r="80" spans="1:14" x14ac:dyDescent="0.25">
      <c r="A80" s="66" t="s">
        <v>22</v>
      </c>
      <c r="B80" s="23" t="s">
        <v>110</v>
      </c>
      <c r="C80" s="23">
        <v>1</v>
      </c>
      <c r="D80" s="20">
        <v>0</v>
      </c>
      <c r="E80" s="82" t="s">
        <v>14</v>
      </c>
      <c r="F80" s="1" t="s">
        <v>17</v>
      </c>
      <c r="G80" s="69" t="s">
        <v>17</v>
      </c>
      <c r="H80" s="69">
        <v>57.72727272727272</v>
      </c>
      <c r="I80" s="1">
        <v>59.090909090909086</v>
      </c>
      <c r="K80" s="23" t="s">
        <v>17</v>
      </c>
      <c r="L80" s="23" t="s">
        <v>17</v>
      </c>
      <c r="M80" s="23">
        <v>4</v>
      </c>
      <c r="N80" s="23">
        <v>4</v>
      </c>
    </row>
    <row r="81" spans="1:18" x14ac:dyDescent="0.25">
      <c r="A81" s="66" t="s">
        <v>22</v>
      </c>
      <c r="B81" s="23" t="s">
        <v>112</v>
      </c>
      <c r="C81" s="23">
        <v>1</v>
      </c>
      <c r="D81" s="20">
        <v>0</v>
      </c>
      <c r="E81" s="82" t="s">
        <v>14</v>
      </c>
      <c r="F81" s="1">
        <v>40.909090909090907</v>
      </c>
      <c r="G81" s="69">
        <v>48.18181818181818</v>
      </c>
      <c r="H81" s="69">
        <v>48.636363636363598</v>
      </c>
      <c r="I81" s="1" t="s">
        <v>17</v>
      </c>
      <c r="K81" s="23">
        <v>1</v>
      </c>
      <c r="L81" s="23">
        <v>3</v>
      </c>
      <c r="M81" s="23">
        <v>2</v>
      </c>
      <c r="N81" s="23" t="s">
        <v>17</v>
      </c>
    </row>
    <row r="82" spans="1:18" x14ac:dyDescent="0.25">
      <c r="A82" s="66" t="s">
        <v>22</v>
      </c>
      <c r="B82" s="23" t="s">
        <v>115</v>
      </c>
      <c r="C82" s="23">
        <v>1</v>
      </c>
      <c r="D82" s="20">
        <v>0</v>
      </c>
      <c r="E82" s="82" t="s">
        <v>14</v>
      </c>
      <c r="F82" s="1">
        <v>50.909090909090907</v>
      </c>
      <c r="G82" s="69" t="s">
        <v>17</v>
      </c>
      <c r="H82" s="69" t="s">
        <v>17</v>
      </c>
      <c r="I82" s="1" t="s">
        <v>17</v>
      </c>
      <c r="K82" s="23">
        <v>2</v>
      </c>
      <c r="L82" s="23" t="s">
        <v>17</v>
      </c>
      <c r="M82" s="23" t="s">
        <v>17</v>
      </c>
      <c r="N82" s="23" t="s">
        <v>17</v>
      </c>
    </row>
    <row r="83" spans="1:18" x14ac:dyDescent="0.25">
      <c r="A83" s="66" t="s">
        <v>22</v>
      </c>
      <c r="B83" s="23" t="s">
        <v>117</v>
      </c>
      <c r="C83" s="23">
        <v>1</v>
      </c>
      <c r="D83" s="20">
        <v>0</v>
      </c>
      <c r="E83" s="82" t="s">
        <v>14</v>
      </c>
      <c r="F83" s="1">
        <v>57.72727272727272</v>
      </c>
      <c r="G83" s="69">
        <v>58.636363636363633</v>
      </c>
      <c r="H83" s="69">
        <v>62.272727272727266</v>
      </c>
      <c r="I83" s="1">
        <v>65</v>
      </c>
      <c r="K83" s="23">
        <v>3</v>
      </c>
      <c r="L83" s="23">
        <v>3</v>
      </c>
      <c r="M83" s="23">
        <v>3</v>
      </c>
      <c r="N83" s="23">
        <v>2</v>
      </c>
    </row>
    <row r="84" spans="1:18" x14ac:dyDescent="0.25">
      <c r="A84" s="66" t="s">
        <v>23</v>
      </c>
      <c r="B84" s="20">
        <v>6857</v>
      </c>
      <c r="C84" s="23">
        <v>1</v>
      </c>
      <c r="D84" s="20">
        <v>0</v>
      </c>
      <c r="E84" s="20" t="s">
        <v>14</v>
      </c>
      <c r="F84" s="1">
        <v>75</v>
      </c>
      <c r="G84" s="20">
        <v>60</v>
      </c>
      <c r="H84" s="20">
        <v>73</v>
      </c>
      <c r="I84" s="20">
        <v>75</v>
      </c>
      <c r="K84" s="66">
        <v>3</v>
      </c>
      <c r="L84" s="20">
        <v>3</v>
      </c>
      <c r="M84" s="20">
        <v>3</v>
      </c>
    </row>
    <row r="85" spans="1:18" x14ac:dyDescent="0.25">
      <c r="A85" s="66" t="s">
        <v>23</v>
      </c>
      <c r="B85" s="20">
        <v>6856</v>
      </c>
      <c r="C85" s="23">
        <v>1</v>
      </c>
      <c r="D85" s="20">
        <v>0</v>
      </c>
      <c r="E85" s="20" t="s">
        <v>14</v>
      </c>
      <c r="F85" s="1">
        <v>64.5</v>
      </c>
      <c r="G85" s="20">
        <v>57</v>
      </c>
      <c r="H85" s="20">
        <v>64</v>
      </c>
      <c r="I85" s="20">
        <v>65.5</v>
      </c>
      <c r="K85" s="66">
        <v>3</v>
      </c>
      <c r="L85" s="20">
        <v>3</v>
      </c>
      <c r="M85" s="20">
        <v>3</v>
      </c>
    </row>
    <row r="86" spans="1:18" x14ac:dyDescent="0.25">
      <c r="A86" s="66" t="s">
        <v>23</v>
      </c>
      <c r="B86" s="20">
        <v>6369</v>
      </c>
      <c r="C86" s="23">
        <v>1</v>
      </c>
      <c r="D86" s="20">
        <v>0</v>
      </c>
      <c r="E86" s="20" t="s">
        <v>14</v>
      </c>
      <c r="F86" s="1">
        <v>41</v>
      </c>
      <c r="G86" s="20">
        <v>29.5</v>
      </c>
      <c r="H86" s="20">
        <v>41</v>
      </c>
      <c r="I86" s="20">
        <v>44</v>
      </c>
      <c r="K86" s="66">
        <v>3</v>
      </c>
      <c r="L86" s="20">
        <v>3</v>
      </c>
      <c r="M86" s="20">
        <v>3</v>
      </c>
    </row>
    <row r="87" spans="1:18" x14ac:dyDescent="0.25">
      <c r="A87" s="66" t="s">
        <v>23</v>
      </c>
      <c r="B87" s="20">
        <v>6350</v>
      </c>
      <c r="C87" s="23">
        <v>1</v>
      </c>
      <c r="D87" s="20">
        <v>0</v>
      </c>
      <c r="E87" s="20" t="s">
        <v>14</v>
      </c>
      <c r="F87" s="1">
        <v>44.5</v>
      </c>
      <c r="G87" s="20">
        <v>35.5</v>
      </c>
      <c r="H87" s="20">
        <v>49.5</v>
      </c>
      <c r="I87" s="20">
        <v>47</v>
      </c>
      <c r="K87" s="66">
        <v>3</v>
      </c>
      <c r="L87" s="20">
        <v>3</v>
      </c>
      <c r="M87" s="20">
        <v>3</v>
      </c>
    </row>
    <row r="88" spans="1:18" x14ac:dyDescent="0.25">
      <c r="A88" s="66" t="s">
        <v>23</v>
      </c>
      <c r="B88" s="20">
        <v>6376</v>
      </c>
      <c r="C88" s="23">
        <v>1</v>
      </c>
      <c r="D88" s="20">
        <v>0</v>
      </c>
      <c r="E88" s="20" t="s">
        <v>14</v>
      </c>
      <c r="F88" s="1">
        <v>39</v>
      </c>
      <c r="G88" s="20">
        <v>29</v>
      </c>
      <c r="H88" s="20">
        <v>42.5</v>
      </c>
      <c r="I88" s="20">
        <v>45.5</v>
      </c>
      <c r="K88" s="66">
        <v>3</v>
      </c>
      <c r="L88" s="20">
        <v>3</v>
      </c>
      <c r="M88" s="20">
        <v>3</v>
      </c>
    </row>
    <row r="89" spans="1:18" x14ac:dyDescent="0.25">
      <c r="A89" s="66" t="s">
        <v>23</v>
      </c>
      <c r="B89" s="20">
        <v>6552</v>
      </c>
      <c r="C89" s="23">
        <v>1</v>
      </c>
      <c r="D89" s="20">
        <v>0</v>
      </c>
      <c r="E89" s="20" t="s">
        <v>14</v>
      </c>
      <c r="F89" s="1">
        <v>51.5</v>
      </c>
      <c r="G89" s="20">
        <v>42.5</v>
      </c>
      <c r="H89" s="20">
        <v>50.5</v>
      </c>
      <c r="I89" s="20">
        <v>53.5</v>
      </c>
      <c r="K89" s="66">
        <v>4</v>
      </c>
      <c r="L89" s="20">
        <v>3</v>
      </c>
      <c r="M89" s="20">
        <v>3</v>
      </c>
    </row>
    <row r="90" spans="1:18" x14ac:dyDescent="0.25">
      <c r="A90" s="66" t="s">
        <v>23</v>
      </c>
      <c r="B90" s="20">
        <v>6497</v>
      </c>
      <c r="C90" s="23">
        <v>1</v>
      </c>
      <c r="D90" s="20">
        <v>0</v>
      </c>
      <c r="E90" s="20" t="s">
        <v>14</v>
      </c>
      <c r="F90" s="1">
        <v>36</v>
      </c>
      <c r="G90" s="20">
        <v>27</v>
      </c>
      <c r="H90" s="20">
        <v>43.5</v>
      </c>
      <c r="I90" s="20">
        <v>45</v>
      </c>
      <c r="K90" s="66">
        <v>3</v>
      </c>
      <c r="L90" s="20">
        <v>3</v>
      </c>
      <c r="M90" s="20">
        <v>3</v>
      </c>
    </row>
    <row r="91" spans="1:18" x14ac:dyDescent="0.25">
      <c r="A91" s="66" t="s">
        <v>23</v>
      </c>
      <c r="B91" s="20">
        <v>6443</v>
      </c>
      <c r="C91" s="23">
        <v>1</v>
      </c>
      <c r="D91" s="20">
        <v>0</v>
      </c>
      <c r="E91" s="20" t="s">
        <v>14</v>
      </c>
      <c r="F91" s="1">
        <v>30</v>
      </c>
      <c r="G91" s="20">
        <v>25</v>
      </c>
      <c r="H91" s="20">
        <v>34.5</v>
      </c>
      <c r="I91" s="20">
        <v>37.5</v>
      </c>
      <c r="K91" s="66">
        <v>2</v>
      </c>
      <c r="L91" s="20">
        <v>2</v>
      </c>
      <c r="M91" s="20">
        <v>3</v>
      </c>
    </row>
    <row r="92" spans="1:18" x14ac:dyDescent="0.25">
      <c r="A92" s="66" t="s">
        <v>22</v>
      </c>
      <c r="B92" s="23">
        <v>6073</v>
      </c>
      <c r="C92" s="23">
        <v>0</v>
      </c>
      <c r="D92" s="80">
        <v>1</v>
      </c>
      <c r="E92" s="82" t="s">
        <v>13</v>
      </c>
      <c r="F92" s="1">
        <v>51.818181818181813</v>
      </c>
      <c r="G92" s="69">
        <v>53.18181818181818</v>
      </c>
      <c r="H92" s="69">
        <v>58.18181818181818</v>
      </c>
      <c r="I92" s="1">
        <v>55.454545454545453</v>
      </c>
      <c r="K92" s="23">
        <v>2</v>
      </c>
      <c r="L92" s="23">
        <v>4</v>
      </c>
      <c r="M92" s="23">
        <v>4</v>
      </c>
      <c r="N92" s="23">
        <v>4</v>
      </c>
    </row>
    <row r="93" spans="1:18" x14ac:dyDescent="0.25">
      <c r="A93" s="66" t="s">
        <v>22</v>
      </c>
      <c r="B93" s="23">
        <v>6076</v>
      </c>
      <c r="C93" s="23">
        <v>0</v>
      </c>
      <c r="D93" s="80">
        <v>1</v>
      </c>
      <c r="E93" s="82" t="s">
        <v>13</v>
      </c>
      <c r="F93" s="1">
        <v>55.909090909090907</v>
      </c>
      <c r="G93" s="69">
        <v>58.18181818181818</v>
      </c>
      <c r="H93" s="69">
        <v>65</v>
      </c>
      <c r="I93" s="1">
        <v>61.36363636363636</v>
      </c>
      <c r="K93" s="23">
        <v>3</v>
      </c>
      <c r="L93" s="23">
        <v>3</v>
      </c>
      <c r="M93" s="23">
        <v>4</v>
      </c>
      <c r="N93" s="23">
        <v>4</v>
      </c>
      <c r="Q93" s="81"/>
      <c r="R93" s="83"/>
    </row>
    <row r="94" spans="1:18" x14ac:dyDescent="0.25">
      <c r="A94" s="66" t="s">
        <v>22</v>
      </c>
      <c r="B94" s="23">
        <v>6099</v>
      </c>
      <c r="C94" s="23">
        <v>0</v>
      </c>
      <c r="D94" s="80">
        <v>1</v>
      </c>
      <c r="E94" s="82" t="s">
        <v>13</v>
      </c>
      <c r="F94" s="1">
        <v>47.727272727272727</v>
      </c>
      <c r="G94" s="69">
        <v>48.636363636363633</v>
      </c>
      <c r="H94" s="69">
        <v>51.818181818181813</v>
      </c>
      <c r="I94" s="1">
        <v>53.636363636363633</v>
      </c>
      <c r="K94" s="23">
        <v>2</v>
      </c>
      <c r="L94" s="23">
        <v>3</v>
      </c>
      <c r="M94" s="23">
        <v>2</v>
      </c>
      <c r="N94" s="23">
        <v>2</v>
      </c>
      <c r="Q94" s="81"/>
      <c r="R94" s="83"/>
    </row>
    <row r="95" spans="1:18" x14ac:dyDescent="0.25">
      <c r="A95" s="66" t="s">
        <v>22</v>
      </c>
      <c r="B95" s="23">
        <v>6171</v>
      </c>
      <c r="C95" s="23">
        <v>0</v>
      </c>
      <c r="D95" s="80">
        <v>1</v>
      </c>
      <c r="E95" s="82" t="s">
        <v>13</v>
      </c>
      <c r="F95" s="1">
        <v>44.090909090909086</v>
      </c>
      <c r="G95" s="69">
        <v>44.999999999999993</v>
      </c>
      <c r="H95" s="69">
        <v>44.54545454545454</v>
      </c>
      <c r="I95" s="1">
        <v>48.636363636363633</v>
      </c>
      <c r="K95" s="23">
        <v>1</v>
      </c>
      <c r="L95" s="23">
        <v>3</v>
      </c>
      <c r="M95" s="23">
        <v>3</v>
      </c>
      <c r="N95" s="23">
        <v>3</v>
      </c>
      <c r="Q95" s="81"/>
      <c r="R95" s="83"/>
    </row>
    <row r="96" spans="1:18" x14ac:dyDescent="0.25">
      <c r="A96" s="66" t="s">
        <v>22</v>
      </c>
      <c r="B96" s="23">
        <v>6197</v>
      </c>
      <c r="C96" s="23">
        <v>0</v>
      </c>
      <c r="D96" s="80">
        <v>1</v>
      </c>
      <c r="E96" s="82" t="s">
        <v>13</v>
      </c>
      <c r="F96" s="1">
        <v>50.909090909090907</v>
      </c>
      <c r="G96" s="69">
        <v>54.999999999999993</v>
      </c>
      <c r="H96" s="69">
        <v>61.36363636363636</v>
      </c>
      <c r="I96" s="1">
        <v>54.999999999999993</v>
      </c>
      <c r="K96" s="23">
        <v>2</v>
      </c>
      <c r="L96" s="23">
        <v>3</v>
      </c>
      <c r="M96" s="23">
        <v>2</v>
      </c>
      <c r="N96" s="23">
        <v>3</v>
      </c>
      <c r="Q96" s="81"/>
      <c r="R96" s="83"/>
    </row>
    <row r="97" spans="1:18" x14ac:dyDescent="0.25">
      <c r="A97" s="66" t="s">
        <v>22</v>
      </c>
      <c r="B97" s="23">
        <v>6211</v>
      </c>
      <c r="C97" s="23">
        <v>0</v>
      </c>
      <c r="D97" s="80">
        <v>1</v>
      </c>
      <c r="E97" s="82" t="s">
        <v>13</v>
      </c>
      <c r="F97" s="1">
        <v>45.909090909090907</v>
      </c>
      <c r="G97" s="69">
        <v>53.18181818181818</v>
      </c>
      <c r="H97" s="69">
        <v>53.18181818181818</v>
      </c>
      <c r="I97" s="1">
        <v>52.272727272727266</v>
      </c>
      <c r="K97" s="23">
        <v>2</v>
      </c>
      <c r="L97" s="23">
        <v>3</v>
      </c>
      <c r="M97" s="23">
        <v>2</v>
      </c>
      <c r="N97" s="23">
        <v>2</v>
      </c>
      <c r="Q97" s="81"/>
      <c r="R97" s="83"/>
    </row>
    <row r="98" spans="1:18" x14ac:dyDescent="0.25">
      <c r="A98" s="66" t="s">
        <v>22</v>
      </c>
      <c r="B98" s="23">
        <v>6272</v>
      </c>
      <c r="C98" s="23">
        <v>0</v>
      </c>
      <c r="D98" s="80">
        <v>1</v>
      </c>
      <c r="E98" s="82" t="s">
        <v>13</v>
      </c>
      <c r="F98" s="1">
        <v>49.090909090909086</v>
      </c>
      <c r="G98" s="69">
        <v>51.36363636363636</v>
      </c>
      <c r="H98" s="69">
        <v>55.909090909090907</v>
      </c>
      <c r="I98" s="1">
        <v>50.454545454545453</v>
      </c>
      <c r="K98" s="23">
        <v>2</v>
      </c>
      <c r="L98" s="23">
        <v>4</v>
      </c>
      <c r="M98" s="23">
        <v>3</v>
      </c>
      <c r="N98" s="23">
        <v>3</v>
      </c>
      <c r="Q98" s="81"/>
      <c r="R98" s="83"/>
    </row>
    <row r="99" spans="1:18" x14ac:dyDescent="0.25">
      <c r="A99" s="66" t="s">
        <v>22</v>
      </c>
      <c r="B99" s="23">
        <v>6273</v>
      </c>
      <c r="C99" s="23">
        <v>0</v>
      </c>
      <c r="D99" s="80">
        <v>1</v>
      </c>
      <c r="E99" s="82" t="s">
        <v>13</v>
      </c>
      <c r="F99" s="1">
        <v>40.909090909090907</v>
      </c>
      <c r="G99" s="69">
        <v>43.18181818181818</v>
      </c>
      <c r="H99" s="69">
        <v>47.727272727272727</v>
      </c>
      <c r="I99" s="1">
        <v>45.909090909090907</v>
      </c>
      <c r="K99" s="23">
        <v>2</v>
      </c>
      <c r="L99" s="23">
        <v>3</v>
      </c>
      <c r="M99" s="23">
        <v>3</v>
      </c>
      <c r="N99" s="23">
        <v>3</v>
      </c>
      <c r="Q99" s="81"/>
      <c r="R99" s="83"/>
    </row>
    <row r="100" spans="1:18" x14ac:dyDescent="0.25">
      <c r="A100" s="66" t="s">
        <v>22</v>
      </c>
      <c r="B100" s="23">
        <v>6402</v>
      </c>
      <c r="C100" s="23">
        <v>0</v>
      </c>
      <c r="D100" s="80">
        <v>1</v>
      </c>
      <c r="E100" s="82" t="s">
        <v>13</v>
      </c>
      <c r="F100" s="1">
        <v>50.454545454545453</v>
      </c>
      <c r="G100" s="69">
        <v>53.18181818181818</v>
      </c>
      <c r="H100" s="69">
        <v>54.54545454545454</v>
      </c>
      <c r="I100" s="1">
        <v>56.818181818181813</v>
      </c>
      <c r="K100" s="23">
        <v>2</v>
      </c>
      <c r="L100" s="23">
        <v>3</v>
      </c>
      <c r="M100" s="23">
        <v>3</v>
      </c>
      <c r="N100" s="23">
        <v>3</v>
      </c>
      <c r="Q100" s="81"/>
      <c r="R100" s="83"/>
    </row>
    <row r="101" spans="1:18" x14ac:dyDescent="0.25">
      <c r="A101" s="66" t="s">
        <v>22</v>
      </c>
      <c r="B101" s="23">
        <v>8048</v>
      </c>
      <c r="C101" s="23">
        <v>0</v>
      </c>
      <c r="D101" s="80">
        <v>1</v>
      </c>
      <c r="E101" s="82" t="s">
        <v>13</v>
      </c>
      <c r="F101" s="1">
        <v>54.090909090909086</v>
      </c>
      <c r="G101" s="69">
        <v>58.636363636363633</v>
      </c>
      <c r="H101" s="69">
        <v>62.72727272727272</v>
      </c>
      <c r="I101" s="1">
        <v>63.18181818181818</v>
      </c>
      <c r="K101" s="23">
        <v>3</v>
      </c>
      <c r="L101" s="23">
        <v>4</v>
      </c>
      <c r="M101" s="23">
        <v>5</v>
      </c>
      <c r="N101" s="23">
        <v>5</v>
      </c>
      <c r="Q101" s="81"/>
      <c r="R101" s="83"/>
    </row>
    <row r="102" spans="1:18" x14ac:dyDescent="0.25">
      <c r="A102" t="s">
        <v>22</v>
      </c>
      <c r="B102" s="23" t="s">
        <v>95</v>
      </c>
      <c r="C102" s="23">
        <v>0</v>
      </c>
      <c r="D102" s="80">
        <v>1</v>
      </c>
      <c r="E102" s="82" t="s">
        <v>13</v>
      </c>
      <c r="F102" s="1" t="s">
        <v>17</v>
      </c>
      <c r="G102" s="69" t="s">
        <v>17</v>
      </c>
      <c r="H102" s="69" t="s">
        <v>17</v>
      </c>
      <c r="I102" s="1" t="s">
        <v>17</v>
      </c>
      <c r="K102" s="23" t="s">
        <v>17</v>
      </c>
      <c r="L102" s="23" t="s">
        <v>17</v>
      </c>
      <c r="M102" s="23" t="s">
        <v>17</v>
      </c>
      <c r="N102" s="23" t="s">
        <v>17</v>
      </c>
      <c r="Q102" s="81"/>
      <c r="R102" s="83"/>
    </row>
    <row r="103" spans="1:18" x14ac:dyDescent="0.25">
      <c r="A103" s="70" t="s">
        <v>22</v>
      </c>
      <c r="B103" s="23" t="s">
        <v>97</v>
      </c>
      <c r="C103" s="23">
        <v>0</v>
      </c>
      <c r="D103" s="80">
        <v>1</v>
      </c>
      <c r="E103" s="82" t="s">
        <v>13</v>
      </c>
      <c r="F103" s="1">
        <v>45.454545454545453</v>
      </c>
      <c r="G103" s="69">
        <v>45.909090909090907</v>
      </c>
      <c r="H103" s="69">
        <v>44.090909090909086</v>
      </c>
      <c r="I103" s="1" t="s">
        <v>17</v>
      </c>
      <c r="K103" s="23">
        <v>1</v>
      </c>
      <c r="L103" s="23">
        <v>3</v>
      </c>
      <c r="M103" s="23">
        <v>2</v>
      </c>
      <c r="N103" s="23" t="s">
        <v>17</v>
      </c>
      <c r="Q103" s="81"/>
      <c r="R103" s="83"/>
    </row>
    <row r="104" spans="1:18" x14ac:dyDescent="0.25">
      <c r="A104" s="70" t="s">
        <v>22</v>
      </c>
      <c r="B104" s="23" t="s">
        <v>106</v>
      </c>
      <c r="C104" s="23">
        <v>0</v>
      </c>
      <c r="D104" s="80">
        <v>1</v>
      </c>
      <c r="E104" s="82" t="s">
        <v>13</v>
      </c>
      <c r="F104" s="1">
        <v>50.454545454545453</v>
      </c>
      <c r="G104" s="69">
        <v>49.54545454545454</v>
      </c>
      <c r="H104" s="69">
        <v>55.454545454545453</v>
      </c>
      <c r="I104" s="1">
        <v>53.636363636363633</v>
      </c>
      <c r="K104" s="23">
        <v>2</v>
      </c>
      <c r="L104" s="23">
        <v>3</v>
      </c>
      <c r="M104" s="23">
        <v>3</v>
      </c>
      <c r="N104" s="23">
        <v>3</v>
      </c>
      <c r="Q104" s="81"/>
      <c r="R104" s="83"/>
    </row>
    <row r="105" spans="1:18" x14ac:dyDescent="0.25">
      <c r="A105" s="70" t="s">
        <v>22</v>
      </c>
      <c r="B105" s="23" t="s">
        <v>111</v>
      </c>
      <c r="C105" s="23">
        <v>0</v>
      </c>
      <c r="D105" s="80">
        <v>1</v>
      </c>
      <c r="E105" s="82" t="s">
        <v>13</v>
      </c>
      <c r="F105" s="1">
        <v>39.54545454545454</v>
      </c>
      <c r="G105" s="69">
        <v>44.54545454545454</v>
      </c>
      <c r="H105" s="69">
        <v>49.999999999999993</v>
      </c>
      <c r="I105" s="1">
        <v>46.36363636363636</v>
      </c>
      <c r="K105" s="23">
        <v>2</v>
      </c>
      <c r="L105" s="23">
        <v>3</v>
      </c>
      <c r="M105" s="23">
        <v>3</v>
      </c>
      <c r="N105" s="23">
        <v>3</v>
      </c>
      <c r="Q105" s="81"/>
      <c r="R105" s="83"/>
    </row>
    <row r="106" spans="1:18" x14ac:dyDescent="0.25">
      <c r="A106" s="70" t="s">
        <v>22</v>
      </c>
      <c r="B106" s="23" t="s">
        <v>113</v>
      </c>
      <c r="C106" s="23">
        <v>0</v>
      </c>
      <c r="D106" s="80">
        <v>1</v>
      </c>
      <c r="E106" s="82" t="s">
        <v>13</v>
      </c>
      <c r="F106" s="1">
        <v>52.72727272727272</v>
      </c>
      <c r="G106" s="69">
        <v>55.454545454545453</v>
      </c>
      <c r="H106" s="69">
        <v>58.636363636363633</v>
      </c>
      <c r="I106" s="1">
        <v>53.18181818181818</v>
      </c>
      <c r="K106" s="23">
        <v>2</v>
      </c>
      <c r="L106" s="23">
        <v>2</v>
      </c>
      <c r="M106" s="23">
        <v>2</v>
      </c>
      <c r="N106" s="23">
        <v>3</v>
      </c>
      <c r="Q106" s="81"/>
      <c r="R106" s="83"/>
    </row>
    <row r="107" spans="1:18" x14ac:dyDescent="0.25">
      <c r="A107" s="70" t="s">
        <v>23</v>
      </c>
      <c r="B107" s="20">
        <v>6412</v>
      </c>
      <c r="C107" s="23">
        <v>0</v>
      </c>
      <c r="D107" s="80">
        <v>1</v>
      </c>
      <c r="E107" s="20" t="s">
        <v>13</v>
      </c>
      <c r="F107" s="1">
        <v>37.5</v>
      </c>
      <c r="G107" s="20">
        <v>25.5</v>
      </c>
      <c r="H107" s="20">
        <v>36</v>
      </c>
      <c r="I107" s="20">
        <v>35</v>
      </c>
      <c r="K107" s="82">
        <v>3</v>
      </c>
      <c r="L107" s="20">
        <v>3</v>
      </c>
      <c r="M107" s="20">
        <v>3</v>
      </c>
      <c r="Q107" s="81"/>
      <c r="R107" s="83"/>
    </row>
    <row r="108" spans="1:18" x14ac:dyDescent="0.25">
      <c r="A108" s="70" t="s">
        <v>23</v>
      </c>
      <c r="B108" s="20">
        <v>6190</v>
      </c>
      <c r="C108" s="23">
        <v>0</v>
      </c>
      <c r="D108" s="80">
        <v>1</v>
      </c>
      <c r="E108" s="20" t="s">
        <v>13</v>
      </c>
      <c r="F108" s="1" t="s">
        <v>17</v>
      </c>
      <c r="G108" s="20">
        <v>31.5</v>
      </c>
      <c r="H108" s="20">
        <v>42.5</v>
      </c>
      <c r="I108" s="20">
        <v>45.5</v>
      </c>
      <c r="K108" s="82"/>
      <c r="L108" s="20">
        <v>3</v>
      </c>
      <c r="M108" s="20">
        <v>3</v>
      </c>
      <c r="Q108" s="81"/>
      <c r="R108" s="83"/>
    </row>
    <row r="109" spans="1:18" x14ac:dyDescent="0.25">
      <c r="A109" s="70" t="s">
        <v>23</v>
      </c>
      <c r="B109" s="20">
        <v>6877</v>
      </c>
      <c r="C109" s="23">
        <v>0</v>
      </c>
      <c r="D109" s="80">
        <v>1</v>
      </c>
      <c r="E109" s="20" t="s">
        <v>13</v>
      </c>
      <c r="F109" s="1">
        <v>57</v>
      </c>
      <c r="G109" s="20">
        <v>45</v>
      </c>
      <c r="H109" s="20">
        <v>56.5</v>
      </c>
      <c r="I109" s="20">
        <v>57</v>
      </c>
      <c r="K109" s="82">
        <v>3</v>
      </c>
      <c r="L109" s="20">
        <v>3</v>
      </c>
      <c r="M109" s="20">
        <v>3</v>
      </c>
      <c r="Q109" s="81"/>
      <c r="R109" s="83"/>
    </row>
    <row r="110" spans="1:18" x14ac:dyDescent="0.25">
      <c r="A110" s="70" t="s">
        <v>23</v>
      </c>
      <c r="B110" s="20">
        <v>6832</v>
      </c>
      <c r="C110" s="23">
        <v>0</v>
      </c>
      <c r="D110" s="80">
        <v>1</v>
      </c>
      <c r="E110" s="20" t="s">
        <v>13</v>
      </c>
      <c r="F110" s="1">
        <v>55.5</v>
      </c>
      <c r="G110" s="20">
        <v>48.5</v>
      </c>
      <c r="H110" s="20">
        <v>57</v>
      </c>
      <c r="I110" s="20">
        <v>57.5</v>
      </c>
      <c r="K110" s="82">
        <v>3</v>
      </c>
      <c r="L110" s="20">
        <v>3</v>
      </c>
      <c r="M110" s="20">
        <v>2</v>
      </c>
      <c r="Q110" s="81"/>
      <c r="R110" s="83"/>
    </row>
    <row r="111" spans="1:18" x14ac:dyDescent="0.25">
      <c r="A111" s="70" t="s">
        <v>23</v>
      </c>
      <c r="B111" s="20">
        <v>6590</v>
      </c>
      <c r="C111" s="23">
        <v>0</v>
      </c>
      <c r="D111" s="80">
        <v>1</v>
      </c>
      <c r="E111" s="20" t="s">
        <v>13</v>
      </c>
      <c r="F111" s="1">
        <v>54</v>
      </c>
      <c r="G111" s="20">
        <v>49</v>
      </c>
      <c r="H111" s="20">
        <v>56.5</v>
      </c>
      <c r="I111" s="20">
        <v>59</v>
      </c>
      <c r="K111" s="82">
        <v>3</v>
      </c>
      <c r="L111" s="20">
        <v>3</v>
      </c>
      <c r="M111" s="20">
        <v>3</v>
      </c>
      <c r="Q111" s="81"/>
      <c r="R111" s="83"/>
    </row>
    <row r="112" spans="1:18" x14ac:dyDescent="0.25">
      <c r="A112" s="70" t="s">
        <v>23</v>
      </c>
      <c r="B112" s="20">
        <v>6556</v>
      </c>
      <c r="C112" s="23">
        <v>0</v>
      </c>
      <c r="D112" s="80">
        <v>1</v>
      </c>
      <c r="E112" s="20" t="s">
        <v>13</v>
      </c>
      <c r="F112" s="1">
        <v>34.5</v>
      </c>
      <c r="G112" s="20">
        <v>25.5</v>
      </c>
      <c r="H112" s="20">
        <v>39</v>
      </c>
      <c r="I112" s="20">
        <v>39</v>
      </c>
      <c r="K112" s="82">
        <v>3</v>
      </c>
      <c r="L112" s="20">
        <v>3</v>
      </c>
      <c r="M112" s="20">
        <v>3</v>
      </c>
      <c r="Q112" s="81"/>
      <c r="R112" s="83"/>
    </row>
    <row r="113" spans="1:18" x14ac:dyDescent="0.25">
      <c r="A113" s="70" t="s">
        <v>23</v>
      </c>
      <c r="B113" s="20">
        <v>6242</v>
      </c>
      <c r="C113" s="23">
        <v>0</v>
      </c>
      <c r="D113" s="80">
        <v>1</v>
      </c>
      <c r="E113" s="20" t="s">
        <v>13</v>
      </c>
      <c r="F113" s="1">
        <v>48</v>
      </c>
      <c r="G113" s="20">
        <v>46</v>
      </c>
      <c r="H113" s="20">
        <v>57</v>
      </c>
      <c r="I113" s="20">
        <v>59</v>
      </c>
      <c r="K113" s="82">
        <v>3</v>
      </c>
      <c r="L113" s="20">
        <v>3</v>
      </c>
      <c r="M113" s="20">
        <v>3</v>
      </c>
      <c r="Q113" s="81"/>
      <c r="R113" s="83"/>
    </row>
    <row r="114" spans="1:18" x14ac:dyDescent="0.25">
      <c r="A114" s="70" t="s">
        <v>23</v>
      </c>
      <c r="B114" s="20">
        <v>6457</v>
      </c>
      <c r="C114" s="23">
        <v>0</v>
      </c>
      <c r="D114" s="80">
        <v>1</v>
      </c>
      <c r="E114" s="20" t="s">
        <v>13</v>
      </c>
      <c r="F114" s="1">
        <v>37.5</v>
      </c>
      <c r="G114" s="20">
        <v>33.5</v>
      </c>
      <c r="H114" s="20">
        <v>42</v>
      </c>
      <c r="I114" s="20">
        <v>42</v>
      </c>
      <c r="K114" s="82">
        <v>3</v>
      </c>
      <c r="L114" s="20">
        <v>2</v>
      </c>
      <c r="M114" s="20">
        <v>3</v>
      </c>
      <c r="Q114" s="81"/>
      <c r="R114" s="83"/>
    </row>
    <row r="115" spans="1:18" x14ac:dyDescent="0.25">
      <c r="A115" s="70" t="s">
        <v>23</v>
      </c>
      <c r="B115" s="20">
        <v>6433</v>
      </c>
      <c r="C115" s="23">
        <v>0</v>
      </c>
      <c r="D115" s="80">
        <v>1</v>
      </c>
      <c r="E115" s="20" t="s">
        <v>13</v>
      </c>
      <c r="F115" s="1">
        <v>36</v>
      </c>
      <c r="G115" s="20">
        <v>30</v>
      </c>
      <c r="H115" s="20">
        <v>39</v>
      </c>
      <c r="I115" s="20">
        <v>39</v>
      </c>
      <c r="K115" s="82">
        <v>2</v>
      </c>
      <c r="L115" s="20">
        <v>3</v>
      </c>
      <c r="M115" s="20">
        <v>2</v>
      </c>
      <c r="Q115" s="81"/>
      <c r="R115" s="83"/>
    </row>
    <row r="116" spans="1:18" x14ac:dyDescent="0.25">
      <c r="A116" s="70" t="s">
        <v>81</v>
      </c>
      <c r="B116" s="71" t="s">
        <v>122</v>
      </c>
      <c r="C116" s="23">
        <v>0</v>
      </c>
      <c r="D116" s="80">
        <v>1</v>
      </c>
      <c r="E116" s="72" t="s">
        <v>13</v>
      </c>
      <c r="F116" s="73">
        <v>76.5</v>
      </c>
      <c r="G116" s="74">
        <v>65</v>
      </c>
      <c r="H116" s="81">
        <v>62</v>
      </c>
      <c r="K116" s="19">
        <v>3</v>
      </c>
      <c r="L116" s="19">
        <v>3</v>
      </c>
      <c r="M116" s="19">
        <v>3</v>
      </c>
      <c r="Q116" s="81"/>
      <c r="R116" s="83"/>
    </row>
    <row r="117" spans="1:18" x14ac:dyDescent="0.25">
      <c r="A117" s="70" t="s">
        <v>81</v>
      </c>
      <c r="B117" s="71">
        <v>465</v>
      </c>
      <c r="C117" s="23">
        <v>0</v>
      </c>
      <c r="D117" s="80">
        <v>1</v>
      </c>
      <c r="E117" s="75" t="s">
        <v>13</v>
      </c>
      <c r="F117" s="73">
        <v>72.5</v>
      </c>
      <c r="G117" s="74">
        <v>68</v>
      </c>
      <c r="H117" s="81">
        <v>64</v>
      </c>
      <c r="K117" s="19">
        <v>3</v>
      </c>
      <c r="L117" s="19">
        <v>2</v>
      </c>
      <c r="M117" s="19">
        <v>2</v>
      </c>
      <c r="Q117" s="81"/>
      <c r="R117" s="83"/>
    </row>
    <row r="118" spans="1:18" x14ac:dyDescent="0.25">
      <c r="A118" s="70" t="s">
        <v>81</v>
      </c>
      <c r="B118" s="71">
        <v>721</v>
      </c>
      <c r="C118" s="23">
        <v>0</v>
      </c>
      <c r="D118" s="80">
        <v>1</v>
      </c>
      <c r="E118" s="75" t="s">
        <v>13</v>
      </c>
      <c r="F118" s="73">
        <v>70</v>
      </c>
      <c r="G118" s="74">
        <v>57</v>
      </c>
      <c r="H118" s="81">
        <v>64.5</v>
      </c>
      <c r="K118" s="19">
        <v>3</v>
      </c>
      <c r="L118" s="19">
        <v>2.5</v>
      </c>
      <c r="M118" s="19">
        <v>2.5</v>
      </c>
      <c r="Q118" s="81"/>
      <c r="R118" s="83"/>
    </row>
    <row r="119" spans="1:18" x14ac:dyDescent="0.25">
      <c r="A119" s="70" t="s">
        <v>81</v>
      </c>
      <c r="B119" s="71">
        <v>6748</v>
      </c>
      <c r="C119" s="23">
        <v>0</v>
      </c>
      <c r="D119" s="80">
        <v>1</v>
      </c>
      <c r="E119" s="72" t="s">
        <v>13</v>
      </c>
      <c r="F119" s="73">
        <v>78</v>
      </c>
      <c r="G119" s="74">
        <v>80</v>
      </c>
      <c r="H119" s="81">
        <v>68.099999999999994</v>
      </c>
      <c r="K119" s="19">
        <v>3</v>
      </c>
      <c r="L119" s="19">
        <v>3</v>
      </c>
      <c r="M119" s="19">
        <v>3</v>
      </c>
      <c r="Q119" s="81"/>
      <c r="R119" s="83"/>
    </row>
    <row r="120" spans="1:18" x14ac:dyDescent="0.25">
      <c r="A120" s="70" t="s">
        <v>81</v>
      </c>
      <c r="B120" s="71">
        <v>6834</v>
      </c>
      <c r="C120" s="23">
        <v>0</v>
      </c>
      <c r="D120" s="80">
        <v>1</v>
      </c>
      <c r="E120" s="72" t="s">
        <v>13</v>
      </c>
      <c r="F120" s="73">
        <v>64</v>
      </c>
      <c r="G120" s="74">
        <v>62</v>
      </c>
      <c r="H120" s="81">
        <v>60</v>
      </c>
      <c r="K120" s="19">
        <v>3</v>
      </c>
      <c r="L120" s="19">
        <v>2.5</v>
      </c>
      <c r="M120" s="19">
        <v>2.5</v>
      </c>
      <c r="Q120" s="81"/>
      <c r="R120" s="83"/>
    </row>
    <row r="121" spans="1:18" x14ac:dyDescent="0.25">
      <c r="A121" s="70" t="s">
        <v>81</v>
      </c>
      <c r="B121" s="71">
        <v>6875</v>
      </c>
      <c r="C121" s="23">
        <v>0</v>
      </c>
      <c r="D121" s="80">
        <v>1</v>
      </c>
      <c r="E121" s="72" t="s">
        <v>13</v>
      </c>
      <c r="F121" s="73">
        <v>95.5</v>
      </c>
      <c r="G121" s="74">
        <v>90</v>
      </c>
      <c r="H121" s="81">
        <v>83.5</v>
      </c>
      <c r="K121" s="19">
        <v>3</v>
      </c>
      <c r="L121" s="19">
        <v>3</v>
      </c>
      <c r="M121" s="19">
        <v>3</v>
      </c>
      <c r="Q121" s="81"/>
      <c r="R121" s="83"/>
    </row>
    <row r="122" spans="1:18" x14ac:dyDescent="0.25">
      <c r="A122" s="70" t="s">
        <v>81</v>
      </c>
      <c r="B122" s="71">
        <v>6880</v>
      </c>
      <c r="C122" s="23">
        <v>0</v>
      </c>
      <c r="D122" s="80">
        <v>1</v>
      </c>
      <c r="E122" s="75" t="s">
        <v>13</v>
      </c>
      <c r="F122" s="73">
        <v>80</v>
      </c>
      <c r="G122" s="74">
        <v>50</v>
      </c>
      <c r="H122" s="81">
        <v>72.7</v>
      </c>
      <c r="K122" s="19">
        <v>3</v>
      </c>
      <c r="L122" s="19">
        <v>2</v>
      </c>
      <c r="M122" s="19">
        <v>2.5</v>
      </c>
      <c r="Q122" s="81"/>
      <c r="R122" s="83"/>
    </row>
    <row r="123" spans="1:18" x14ac:dyDescent="0.25">
      <c r="A123" s="70" t="s">
        <v>81</v>
      </c>
      <c r="B123" s="71">
        <v>6881</v>
      </c>
      <c r="C123" s="23">
        <v>0</v>
      </c>
      <c r="D123" s="80">
        <v>1</v>
      </c>
      <c r="E123" s="75" t="s">
        <v>13</v>
      </c>
      <c r="F123" s="73">
        <v>89</v>
      </c>
      <c r="G123" s="74">
        <v>83</v>
      </c>
      <c r="H123" s="81">
        <v>83.8</v>
      </c>
      <c r="K123" s="19">
        <v>3</v>
      </c>
      <c r="L123" s="19">
        <v>3</v>
      </c>
      <c r="M123" s="19">
        <v>3</v>
      </c>
      <c r="Q123" s="81"/>
      <c r="R123" s="83"/>
    </row>
    <row r="124" spans="1:18" x14ac:dyDescent="0.25">
      <c r="A124" s="70" t="s">
        <v>81</v>
      </c>
      <c r="B124" s="71">
        <v>6928</v>
      </c>
      <c r="C124" s="23">
        <v>0</v>
      </c>
      <c r="D124" s="80">
        <v>1</v>
      </c>
      <c r="E124" s="72" t="s">
        <v>13</v>
      </c>
      <c r="F124" s="73">
        <v>81.5</v>
      </c>
      <c r="G124" s="74">
        <v>83</v>
      </c>
      <c r="H124" s="81">
        <v>75.7</v>
      </c>
      <c r="K124" s="19">
        <v>4</v>
      </c>
      <c r="L124" s="19">
        <v>4</v>
      </c>
      <c r="M124" s="19">
        <v>4</v>
      </c>
      <c r="Q124" s="81"/>
      <c r="R124" s="83"/>
    </row>
    <row r="125" spans="1:18" x14ac:dyDescent="0.25">
      <c r="A125" s="70" t="s">
        <v>81</v>
      </c>
      <c r="B125" s="71">
        <v>6937</v>
      </c>
      <c r="C125" s="23">
        <v>0</v>
      </c>
      <c r="D125" s="80">
        <v>1</v>
      </c>
      <c r="E125" s="72" t="s">
        <v>13</v>
      </c>
      <c r="F125" s="73">
        <v>70</v>
      </c>
      <c r="G125" s="74">
        <v>71</v>
      </c>
      <c r="H125" s="81">
        <v>70</v>
      </c>
      <c r="K125" s="19">
        <v>3</v>
      </c>
      <c r="L125" s="19">
        <v>3</v>
      </c>
      <c r="M125" s="19">
        <v>3</v>
      </c>
      <c r="Q125" s="81"/>
      <c r="R125" s="83"/>
    </row>
    <row r="126" spans="1:18" x14ac:dyDescent="0.25">
      <c r="A126" s="70" t="s">
        <v>81</v>
      </c>
      <c r="B126" s="71">
        <v>6945</v>
      </c>
      <c r="C126" s="23">
        <v>0</v>
      </c>
      <c r="D126" s="80">
        <v>1</v>
      </c>
      <c r="E126" s="72" t="s">
        <v>13</v>
      </c>
      <c r="F126" s="73">
        <v>79</v>
      </c>
      <c r="G126" s="74">
        <v>82.5</v>
      </c>
      <c r="H126" s="81" t="s">
        <v>17</v>
      </c>
      <c r="K126" s="19">
        <v>3</v>
      </c>
      <c r="L126" s="19">
        <v>2.5</v>
      </c>
      <c r="M126" s="19" t="s">
        <v>17</v>
      </c>
      <c r="Q126" s="81"/>
      <c r="R126" s="83"/>
    </row>
    <row r="127" spans="1:18" x14ac:dyDescent="0.25">
      <c r="A127" s="70" t="s">
        <v>81</v>
      </c>
      <c r="B127" s="71">
        <v>7030</v>
      </c>
      <c r="C127" s="23">
        <v>0</v>
      </c>
      <c r="D127" s="80">
        <v>1</v>
      </c>
      <c r="E127" s="72" t="s">
        <v>13</v>
      </c>
      <c r="F127" s="73">
        <v>77</v>
      </c>
      <c r="G127" s="74">
        <v>80.5</v>
      </c>
      <c r="H127" s="81">
        <v>73</v>
      </c>
      <c r="K127" s="19">
        <v>3</v>
      </c>
      <c r="L127" s="19">
        <v>3</v>
      </c>
      <c r="M127" s="19">
        <v>3</v>
      </c>
      <c r="Q127" s="81"/>
      <c r="R127" s="83"/>
    </row>
    <row r="128" spans="1:18" x14ac:dyDescent="0.25">
      <c r="A128" s="70" t="s">
        <v>81</v>
      </c>
      <c r="B128" s="71">
        <v>7058</v>
      </c>
      <c r="C128" s="23">
        <v>0</v>
      </c>
      <c r="D128" s="80">
        <v>1</v>
      </c>
      <c r="E128" s="75" t="s">
        <v>13</v>
      </c>
      <c r="F128" s="73">
        <v>73</v>
      </c>
      <c r="G128" s="74">
        <v>61</v>
      </c>
      <c r="H128" s="81">
        <v>63.6</v>
      </c>
      <c r="K128" s="19">
        <v>3</v>
      </c>
      <c r="L128" s="19">
        <v>3</v>
      </c>
      <c r="M128" s="19">
        <v>3</v>
      </c>
      <c r="Q128" s="81"/>
      <c r="R128" s="83"/>
    </row>
    <row r="129" spans="1:18" x14ac:dyDescent="0.25">
      <c r="A129" s="70" t="s">
        <v>81</v>
      </c>
      <c r="B129" s="71">
        <v>7062</v>
      </c>
      <c r="C129" s="23">
        <v>0</v>
      </c>
      <c r="D129" s="80">
        <v>1</v>
      </c>
      <c r="E129" s="75" t="s">
        <v>13</v>
      </c>
      <c r="F129" s="73">
        <v>82.5</v>
      </c>
      <c r="G129" s="74">
        <v>74</v>
      </c>
      <c r="H129" s="81">
        <v>79</v>
      </c>
      <c r="K129" s="19">
        <v>3</v>
      </c>
      <c r="L129" s="19">
        <v>3</v>
      </c>
      <c r="M129" s="19">
        <v>3</v>
      </c>
      <c r="Q129" s="81"/>
      <c r="R129" s="83"/>
    </row>
    <row r="130" spans="1:18" x14ac:dyDescent="0.25">
      <c r="A130" s="70" t="s">
        <v>81</v>
      </c>
      <c r="B130" s="71">
        <v>7074</v>
      </c>
      <c r="C130" s="23">
        <v>0</v>
      </c>
      <c r="D130" s="80">
        <v>1</v>
      </c>
      <c r="E130" s="75" t="s">
        <v>13</v>
      </c>
      <c r="F130" s="73">
        <v>82</v>
      </c>
      <c r="G130" s="74">
        <v>82.5</v>
      </c>
      <c r="H130" s="81" t="s">
        <v>17</v>
      </c>
      <c r="K130" s="19">
        <v>3</v>
      </c>
      <c r="L130" s="19">
        <v>3</v>
      </c>
      <c r="M130" s="19" t="s">
        <v>17</v>
      </c>
      <c r="Q130" s="81"/>
      <c r="R130" s="83"/>
    </row>
    <row r="131" spans="1:18" x14ac:dyDescent="0.25">
      <c r="A131" s="70" t="s">
        <v>81</v>
      </c>
      <c r="B131" s="71">
        <v>8241</v>
      </c>
      <c r="C131" s="23">
        <v>0</v>
      </c>
      <c r="D131" s="80">
        <v>1</v>
      </c>
      <c r="E131" s="75" t="s">
        <v>13</v>
      </c>
      <c r="F131" s="73">
        <v>62.5</v>
      </c>
      <c r="G131" s="74">
        <v>68</v>
      </c>
      <c r="H131" s="81">
        <v>61.6</v>
      </c>
      <c r="K131" s="19">
        <v>3</v>
      </c>
      <c r="L131" s="19">
        <v>3</v>
      </c>
      <c r="M131" s="19">
        <v>3</v>
      </c>
      <c r="Q131" s="81"/>
      <c r="R131" s="83"/>
    </row>
    <row r="132" spans="1:18" x14ac:dyDescent="0.25">
      <c r="A132" s="70" t="s">
        <v>81</v>
      </c>
      <c r="B132" s="71">
        <v>8254</v>
      </c>
      <c r="C132" s="23">
        <v>0</v>
      </c>
      <c r="D132" s="80">
        <v>1</v>
      </c>
      <c r="E132" s="75" t="s">
        <v>13</v>
      </c>
      <c r="F132" s="73">
        <v>60</v>
      </c>
      <c r="G132" s="74">
        <v>47</v>
      </c>
      <c r="H132" s="81">
        <v>59.1</v>
      </c>
      <c r="K132" s="19">
        <v>3</v>
      </c>
      <c r="L132" s="19">
        <v>3</v>
      </c>
      <c r="M132" s="19">
        <v>3</v>
      </c>
      <c r="Q132" s="81"/>
      <c r="R132" s="83"/>
    </row>
    <row r="133" spans="1:18" x14ac:dyDescent="0.25">
      <c r="A133" s="70" t="s">
        <v>81</v>
      </c>
      <c r="B133" s="71">
        <v>8256</v>
      </c>
      <c r="C133" s="23">
        <v>0</v>
      </c>
      <c r="D133" s="80">
        <v>1</v>
      </c>
      <c r="E133" s="75" t="s">
        <v>13</v>
      </c>
      <c r="F133" s="73">
        <v>76</v>
      </c>
      <c r="G133" s="74">
        <v>75</v>
      </c>
      <c r="H133" s="81">
        <v>75.3</v>
      </c>
      <c r="K133" s="19">
        <v>4</v>
      </c>
      <c r="L133" s="19">
        <v>3</v>
      </c>
      <c r="M133" s="19">
        <v>3</v>
      </c>
      <c r="Q133" s="81"/>
      <c r="R133" s="83"/>
    </row>
    <row r="134" spans="1:18" x14ac:dyDescent="0.25">
      <c r="A134" s="70" t="s">
        <v>81</v>
      </c>
      <c r="B134" s="71">
        <v>8260</v>
      </c>
      <c r="C134" s="23">
        <v>0</v>
      </c>
      <c r="D134" s="80">
        <v>1</v>
      </c>
      <c r="E134" s="75" t="s">
        <v>13</v>
      </c>
      <c r="F134" s="73">
        <v>72.5</v>
      </c>
      <c r="G134" s="74">
        <v>67</v>
      </c>
      <c r="H134" s="81">
        <v>61</v>
      </c>
      <c r="K134" s="19">
        <v>3</v>
      </c>
      <c r="L134" s="19">
        <v>3</v>
      </c>
      <c r="M134" s="19">
        <v>3</v>
      </c>
      <c r="Q134" s="81"/>
      <c r="R134" s="83"/>
    </row>
    <row r="135" spans="1:18" x14ac:dyDescent="0.25">
      <c r="A135" s="70" t="s">
        <v>81</v>
      </c>
      <c r="B135" s="71">
        <v>8262</v>
      </c>
      <c r="C135" s="23">
        <v>0</v>
      </c>
      <c r="D135" s="80">
        <v>1</v>
      </c>
      <c r="E135" s="75" t="s">
        <v>13</v>
      </c>
      <c r="F135" s="73">
        <v>68</v>
      </c>
      <c r="G135" s="74">
        <v>71</v>
      </c>
      <c r="H135" s="81">
        <v>60.6</v>
      </c>
      <c r="K135" s="19">
        <v>3</v>
      </c>
      <c r="L135" s="19">
        <v>3</v>
      </c>
      <c r="M135" s="19">
        <v>3</v>
      </c>
      <c r="Q135" s="81"/>
      <c r="R135" s="83"/>
    </row>
    <row r="136" spans="1:18" x14ac:dyDescent="0.25">
      <c r="A136" s="70" t="s">
        <v>81</v>
      </c>
      <c r="B136" s="71">
        <v>8264</v>
      </c>
      <c r="C136" s="23">
        <v>0</v>
      </c>
      <c r="D136" s="80">
        <v>1</v>
      </c>
      <c r="E136" s="72" t="s">
        <v>13</v>
      </c>
      <c r="F136" s="73">
        <v>70</v>
      </c>
      <c r="G136" s="74">
        <v>70</v>
      </c>
      <c r="H136" s="81">
        <v>64</v>
      </c>
      <c r="K136" s="19">
        <v>3</v>
      </c>
      <c r="L136" s="19">
        <v>3</v>
      </c>
      <c r="M136" s="19">
        <v>3</v>
      </c>
      <c r="Q136" s="81"/>
      <c r="R136" s="83"/>
    </row>
    <row r="137" spans="1:18" x14ac:dyDescent="0.25">
      <c r="A137" s="70" t="s">
        <v>81</v>
      </c>
      <c r="B137" s="71">
        <v>8268</v>
      </c>
      <c r="C137" s="23">
        <v>0</v>
      </c>
      <c r="D137" s="80">
        <v>1</v>
      </c>
      <c r="E137" s="72" t="s">
        <v>13</v>
      </c>
      <c r="F137" s="73">
        <v>62</v>
      </c>
      <c r="G137" s="74">
        <v>66</v>
      </c>
      <c r="H137" s="81">
        <v>61</v>
      </c>
      <c r="K137" s="19">
        <v>2</v>
      </c>
      <c r="L137" s="19">
        <v>2</v>
      </c>
      <c r="M137" s="19">
        <v>2.5</v>
      </c>
    </row>
    <row r="138" spans="1:18" x14ac:dyDescent="0.25">
      <c r="A138" s="70" t="s">
        <v>74</v>
      </c>
      <c r="B138" s="78">
        <v>1623</v>
      </c>
      <c r="C138" s="23">
        <v>0</v>
      </c>
      <c r="D138" s="80">
        <v>1</v>
      </c>
      <c r="E138" s="78" t="s">
        <v>13</v>
      </c>
      <c r="F138" s="78">
        <v>72</v>
      </c>
      <c r="G138" s="78">
        <v>70</v>
      </c>
      <c r="H138" s="78">
        <v>71</v>
      </c>
      <c r="K138" s="9">
        <v>3</v>
      </c>
      <c r="L138" s="9">
        <v>3</v>
      </c>
      <c r="M138" s="9">
        <v>3</v>
      </c>
    </row>
    <row r="139" spans="1:18" x14ac:dyDescent="0.25">
      <c r="A139" s="70" t="s">
        <v>74</v>
      </c>
      <c r="B139" s="78">
        <v>1669</v>
      </c>
      <c r="C139" s="23">
        <v>0</v>
      </c>
      <c r="D139" s="80">
        <v>1</v>
      </c>
      <c r="E139" s="78" t="s">
        <v>13</v>
      </c>
      <c r="F139" s="78">
        <v>82.5</v>
      </c>
      <c r="G139" s="78">
        <v>73</v>
      </c>
      <c r="H139" s="78">
        <v>75</v>
      </c>
      <c r="K139" s="9">
        <v>3</v>
      </c>
      <c r="L139" s="9">
        <v>3</v>
      </c>
      <c r="M139" s="9">
        <v>2</v>
      </c>
    </row>
    <row r="140" spans="1:18" x14ac:dyDescent="0.25">
      <c r="A140" s="70" t="s">
        <v>74</v>
      </c>
      <c r="B140" s="78">
        <v>1670</v>
      </c>
      <c r="C140" s="23">
        <v>0</v>
      </c>
      <c r="D140" s="80">
        <v>1</v>
      </c>
      <c r="E140" s="78" t="s">
        <v>13</v>
      </c>
      <c r="F140" s="78">
        <v>74</v>
      </c>
      <c r="G140" s="78">
        <v>64</v>
      </c>
      <c r="H140" s="78">
        <v>67</v>
      </c>
      <c r="K140" s="9">
        <v>3</v>
      </c>
      <c r="L140" s="9">
        <v>3</v>
      </c>
      <c r="M140" s="9">
        <v>3</v>
      </c>
    </row>
    <row r="141" spans="1:18" x14ac:dyDescent="0.25">
      <c r="A141" s="70" t="s">
        <v>74</v>
      </c>
      <c r="B141" s="78">
        <v>1745</v>
      </c>
      <c r="C141" s="23">
        <v>0</v>
      </c>
      <c r="D141" s="80">
        <v>1</v>
      </c>
      <c r="E141" s="78" t="s">
        <v>13</v>
      </c>
      <c r="F141" s="78">
        <v>95.5</v>
      </c>
      <c r="G141" s="78">
        <v>81</v>
      </c>
      <c r="H141" s="78">
        <v>88</v>
      </c>
      <c r="K141" s="9">
        <v>4</v>
      </c>
      <c r="L141" s="9">
        <v>4</v>
      </c>
      <c r="M141" s="9">
        <v>4</v>
      </c>
    </row>
    <row r="142" spans="1:18" x14ac:dyDescent="0.25">
      <c r="A142" s="70" t="s">
        <v>74</v>
      </c>
      <c r="B142" s="78">
        <v>1773</v>
      </c>
      <c r="C142" s="23">
        <v>0</v>
      </c>
      <c r="D142" s="80">
        <v>1</v>
      </c>
      <c r="E142" s="78" t="s">
        <v>13</v>
      </c>
      <c r="F142" s="78">
        <v>72.5</v>
      </c>
      <c r="G142" s="78">
        <v>70.5</v>
      </c>
      <c r="H142" s="78">
        <v>67</v>
      </c>
      <c r="K142" s="9">
        <v>3</v>
      </c>
      <c r="L142" s="9">
        <v>3</v>
      </c>
      <c r="M142" s="9">
        <v>3</v>
      </c>
    </row>
    <row r="143" spans="1:18" x14ac:dyDescent="0.25">
      <c r="A143" s="70" t="s">
        <v>74</v>
      </c>
      <c r="B143" s="78">
        <v>1774</v>
      </c>
      <c r="C143" s="23">
        <v>0</v>
      </c>
      <c r="D143" s="80">
        <v>1</v>
      </c>
      <c r="E143" s="78" t="s">
        <v>13</v>
      </c>
      <c r="F143" s="78">
        <v>86</v>
      </c>
      <c r="G143" s="82" t="s">
        <v>17</v>
      </c>
      <c r="H143" s="78">
        <v>84</v>
      </c>
      <c r="K143" s="9">
        <v>4</v>
      </c>
      <c r="L143" s="9" t="s">
        <v>17</v>
      </c>
      <c r="M143" s="9">
        <v>4</v>
      </c>
    </row>
    <row r="144" spans="1:18" x14ac:dyDescent="0.25">
      <c r="A144" s="70" t="s">
        <v>74</v>
      </c>
      <c r="B144" s="78">
        <v>1799</v>
      </c>
      <c r="C144" s="23">
        <v>0</v>
      </c>
      <c r="D144" s="80">
        <v>1</v>
      </c>
      <c r="E144" s="78" t="s">
        <v>13</v>
      </c>
      <c r="F144" s="78">
        <v>68.5</v>
      </c>
      <c r="G144" s="78">
        <v>50</v>
      </c>
      <c r="H144" s="78">
        <v>69.5</v>
      </c>
      <c r="K144" s="9">
        <v>3</v>
      </c>
      <c r="L144" s="9">
        <v>3</v>
      </c>
      <c r="M144" s="9">
        <v>3</v>
      </c>
    </row>
    <row r="145" spans="1:14" x14ac:dyDescent="0.25">
      <c r="A145" s="70" t="s">
        <v>73</v>
      </c>
      <c r="B145" s="71">
        <v>27</v>
      </c>
      <c r="C145" s="23">
        <v>0</v>
      </c>
      <c r="D145" s="80">
        <v>1</v>
      </c>
      <c r="E145" s="72" t="s">
        <v>13</v>
      </c>
      <c r="F145" s="73">
        <v>80</v>
      </c>
      <c r="G145" s="74">
        <v>87</v>
      </c>
      <c r="H145" s="80">
        <v>77.5</v>
      </c>
      <c r="K145" s="82"/>
      <c r="L145" s="82"/>
      <c r="M145" s="82"/>
    </row>
    <row r="146" spans="1:14" x14ac:dyDescent="0.25">
      <c r="A146" t="s">
        <v>73</v>
      </c>
      <c r="B146" s="80" t="s">
        <v>123</v>
      </c>
      <c r="C146" s="23">
        <v>0</v>
      </c>
      <c r="D146" s="80">
        <v>1</v>
      </c>
      <c r="E146" s="80" t="s">
        <v>13</v>
      </c>
      <c r="F146" s="80">
        <v>53.5</v>
      </c>
      <c r="G146" s="80">
        <v>62</v>
      </c>
      <c r="H146" s="80" t="s">
        <v>17</v>
      </c>
      <c r="K146" s="82"/>
      <c r="L146" s="82"/>
      <c r="M146" s="82"/>
    </row>
    <row r="147" spans="1:14" x14ac:dyDescent="0.25">
      <c r="A147" s="77" t="s">
        <v>73</v>
      </c>
      <c r="B147" s="80" t="s">
        <v>125</v>
      </c>
      <c r="C147" s="23">
        <v>0</v>
      </c>
      <c r="D147" s="80">
        <v>1</v>
      </c>
      <c r="E147" s="80" t="s">
        <v>13</v>
      </c>
      <c r="F147" s="80">
        <v>65.5</v>
      </c>
      <c r="G147" s="80">
        <v>79.5</v>
      </c>
      <c r="H147" s="80">
        <v>82.5</v>
      </c>
      <c r="K147" s="82"/>
      <c r="L147" s="82"/>
      <c r="M147" s="82"/>
    </row>
    <row r="148" spans="1:14" x14ac:dyDescent="0.25">
      <c r="A148" s="77" t="s">
        <v>73</v>
      </c>
      <c r="B148" s="80" t="s">
        <v>128</v>
      </c>
      <c r="C148" s="23">
        <v>0</v>
      </c>
      <c r="D148" s="80">
        <v>1</v>
      </c>
      <c r="E148" s="80" t="s">
        <v>13</v>
      </c>
      <c r="F148" s="80">
        <v>60.5</v>
      </c>
      <c r="G148" s="80">
        <v>68.5</v>
      </c>
      <c r="H148" s="80">
        <v>64</v>
      </c>
      <c r="K148" s="82"/>
      <c r="L148" s="82"/>
      <c r="M148" s="82"/>
    </row>
    <row r="149" spans="1:14" x14ac:dyDescent="0.25">
      <c r="A149" s="77" t="s">
        <v>73</v>
      </c>
      <c r="B149" s="80" t="s">
        <v>130</v>
      </c>
      <c r="C149" s="23">
        <v>0</v>
      </c>
      <c r="D149" s="80">
        <v>1</v>
      </c>
      <c r="E149" s="80" t="s">
        <v>13</v>
      </c>
      <c r="F149" s="80">
        <v>48</v>
      </c>
      <c r="G149" s="80">
        <v>52</v>
      </c>
      <c r="H149" s="80">
        <v>54.5</v>
      </c>
      <c r="K149" s="82"/>
      <c r="L149" s="82"/>
      <c r="M149" s="82"/>
    </row>
    <row r="150" spans="1:14" x14ac:dyDescent="0.25">
      <c r="A150" s="77" t="s">
        <v>73</v>
      </c>
      <c r="B150" s="80" t="s">
        <v>133</v>
      </c>
      <c r="C150" s="23">
        <v>0</v>
      </c>
      <c r="D150" s="80">
        <v>1</v>
      </c>
      <c r="E150" s="80" t="s">
        <v>13</v>
      </c>
      <c r="F150" s="80">
        <v>49.5</v>
      </c>
      <c r="G150" s="80">
        <v>56</v>
      </c>
      <c r="H150" s="80" t="s">
        <v>17</v>
      </c>
      <c r="K150" s="82"/>
      <c r="L150" s="82"/>
      <c r="M150" s="82"/>
    </row>
    <row r="151" spans="1:14" x14ac:dyDescent="0.25">
      <c r="A151" s="77" t="s">
        <v>22</v>
      </c>
      <c r="B151" s="23">
        <v>6044</v>
      </c>
      <c r="C151" s="23">
        <v>0</v>
      </c>
      <c r="D151" s="82">
        <v>0</v>
      </c>
      <c r="E151" s="82" t="s">
        <v>16</v>
      </c>
      <c r="F151" s="1">
        <v>49.999999999999993</v>
      </c>
      <c r="G151" s="69">
        <v>55.909090909090907</v>
      </c>
      <c r="H151" s="69">
        <v>60.454545454545446</v>
      </c>
      <c r="I151" s="1">
        <v>59.54545454545454</v>
      </c>
      <c r="K151" s="23">
        <v>2</v>
      </c>
      <c r="L151" s="23">
        <v>4</v>
      </c>
      <c r="M151" s="23">
        <v>3</v>
      </c>
      <c r="N151" s="23">
        <v>3</v>
      </c>
    </row>
    <row r="152" spans="1:14" x14ac:dyDescent="0.25">
      <c r="A152" s="77" t="s">
        <v>22</v>
      </c>
      <c r="B152" s="23">
        <v>6066</v>
      </c>
      <c r="C152" s="23">
        <v>0</v>
      </c>
      <c r="D152" s="82">
        <v>0</v>
      </c>
      <c r="E152" s="82" t="s">
        <v>16</v>
      </c>
      <c r="F152" s="1">
        <v>52.272727272727266</v>
      </c>
      <c r="G152" s="69">
        <v>53.636363636363633</v>
      </c>
      <c r="H152" s="69" t="s">
        <v>17</v>
      </c>
      <c r="I152" s="1" t="s">
        <v>17</v>
      </c>
      <c r="K152" s="23">
        <v>2</v>
      </c>
      <c r="L152" s="23">
        <v>3</v>
      </c>
      <c r="M152" s="23" t="s">
        <v>17</v>
      </c>
      <c r="N152" s="23" t="s">
        <v>17</v>
      </c>
    </row>
    <row r="153" spans="1:14" x14ac:dyDescent="0.25">
      <c r="A153" s="77" t="s">
        <v>22</v>
      </c>
      <c r="B153" s="23">
        <v>6067</v>
      </c>
      <c r="C153" s="23">
        <v>0</v>
      </c>
      <c r="D153" s="82">
        <v>0</v>
      </c>
      <c r="E153" s="82" t="s">
        <v>16</v>
      </c>
      <c r="F153" s="1">
        <v>52.72727272727272</v>
      </c>
      <c r="G153" s="69">
        <v>57.72727272727272</v>
      </c>
      <c r="H153" s="69">
        <v>55.909090909090907</v>
      </c>
      <c r="I153" s="1">
        <v>55.909090909090907</v>
      </c>
      <c r="K153" s="23">
        <v>1</v>
      </c>
      <c r="L153" s="23">
        <v>4</v>
      </c>
      <c r="M153" s="23">
        <v>4</v>
      </c>
      <c r="N153" s="23">
        <v>3</v>
      </c>
    </row>
    <row r="154" spans="1:14" x14ac:dyDescent="0.25">
      <c r="A154" s="77" t="s">
        <v>22</v>
      </c>
      <c r="B154" s="23">
        <v>6157</v>
      </c>
      <c r="C154" s="23">
        <v>0</v>
      </c>
      <c r="D154" s="82">
        <v>0</v>
      </c>
      <c r="E154" s="82" t="s">
        <v>16</v>
      </c>
      <c r="F154" s="1">
        <v>54.090909090909086</v>
      </c>
      <c r="G154" s="69">
        <v>56.36363636363636</v>
      </c>
      <c r="H154" s="69">
        <v>59.999999999999993</v>
      </c>
      <c r="I154" s="1">
        <v>63.18181818181818</v>
      </c>
      <c r="K154" s="23">
        <v>2</v>
      </c>
      <c r="L154" s="23">
        <v>3</v>
      </c>
      <c r="M154" s="23">
        <v>3</v>
      </c>
      <c r="N154" s="23">
        <v>2</v>
      </c>
    </row>
    <row r="155" spans="1:14" x14ac:dyDescent="0.25">
      <c r="A155" s="77" t="s">
        <v>22</v>
      </c>
      <c r="B155" s="23">
        <v>6167</v>
      </c>
      <c r="C155" s="23">
        <v>0</v>
      </c>
      <c r="D155" s="82">
        <v>0</v>
      </c>
      <c r="E155" s="82" t="s">
        <v>16</v>
      </c>
      <c r="F155" s="1">
        <v>50.454545454545453</v>
      </c>
      <c r="G155" s="69">
        <v>45.909090909090907</v>
      </c>
      <c r="H155" s="69">
        <v>53.18181818181818</v>
      </c>
      <c r="I155" s="1">
        <v>51.36363636363636</v>
      </c>
      <c r="K155" s="23">
        <v>2</v>
      </c>
      <c r="L155" s="23">
        <v>2</v>
      </c>
      <c r="M155" s="23">
        <v>3</v>
      </c>
      <c r="N155" s="23">
        <v>3</v>
      </c>
    </row>
    <row r="156" spans="1:14" x14ac:dyDescent="0.25">
      <c r="A156" s="77" t="s">
        <v>22</v>
      </c>
      <c r="B156" s="23">
        <v>6180</v>
      </c>
      <c r="C156" s="23">
        <v>0</v>
      </c>
      <c r="D156" s="82">
        <v>0</v>
      </c>
      <c r="E156" s="82" t="s">
        <v>16</v>
      </c>
      <c r="F156" s="1">
        <v>49.090909090909086</v>
      </c>
      <c r="G156" s="69" t="s">
        <v>17</v>
      </c>
      <c r="H156" s="69" t="s">
        <v>17</v>
      </c>
      <c r="I156" s="1" t="s">
        <v>17</v>
      </c>
      <c r="K156" s="23">
        <v>2</v>
      </c>
      <c r="L156" s="23" t="s">
        <v>17</v>
      </c>
      <c r="M156" s="23" t="s">
        <v>17</v>
      </c>
      <c r="N156" s="23" t="s">
        <v>17</v>
      </c>
    </row>
    <row r="157" spans="1:14" x14ac:dyDescent="0.25">
      <c r="A157" s="77" t="s">
        <v>22</v>
      </c>
      <c r="B157" s="23">
        <v>6190</v>
      </c>
      <c r="C157" s="23">
        <v>0</v>
      </c>
      <c r="D157" s="82">
        <v>0</v>
      </c>
      <c r="E157" s="82" t="s">
        <v>16</v>
      </c>
      <c r="F157" s="1">
        <v>35.909090909090907</v>
      </c>
      <c r="G157" s="69">
        <v>39.090909090909086</v>
      </c>
      <c r="H157" s="69">
        <v>39.54545454545454</v>
      </c>
      <c r="I157" s="1">
        <v>40.454545454545453</v>
      </c>
      <c r="K157" s="23">
        <v>3</v>
      </c>
      <c r="L157" s="23">
        <v>3</v>
      </c>
      <c r="M157" s="23">
        <v>4</v>
      </c>
      <c r="N157" s="23">
        <v>3</v>
      </c>
    </row>
    <row r="158" spans="1:14" x14ac:dyDescent="0.25">
      <c r="A158" s="77" t="s">
        <v>22</v>
      </c>
      <c r="B158" s="23">
        <v>6236</v>
      </c>
      <c r="C158" s="23">
        <v>0</v>
      </c>
      <c r="D158" s="82">
        <v>0</v>
      </c>
      <c r="E158" s="82" t="s">
        <v>16</v>
      </c>
      <c r="F158" s="1">
        <v>46.36363636363636</v>
      </c>
      <c r="G158" s="69">
        <v>46.36363636363636</v>
      </c>
      <c r="H158" s="69">
        <v>50.909090909090907</v>
      </c>
      <c r="I158" s="1">
        <v>49.54545454545454</v>
      </c>
      <c r="K158" s="23">
        <v>2</v>
      </c>
      <c r="L158" s="23">
        <v>3</v>
      </c>
      <c r="M158" s="23">
        <v>3</v>
      </c>
      <c r="N158" s="23">
        <v>3</v>
      </c>
    </row>
    <row r="159" spans="1:14" x14ac:dyDescent="0.25">
      <c r="A159" s="77" t="s">
        <v>22</v>
      </c>
      <c r="B159" s="23">
        <v>6242</v>
      </c>
      <c r="C159" s="23">
        <v>0</v>
      </c>
      <c r="D159" s="82">
        <v>0</v>
      </c>
      <c r="E159" s="82" t="s">
        <v>16</v>
      </c>
      <c r="F159" s="1">
        <v>43.18181818181818</v>
      </c>
      <c r="G159" s="69">
        <v>46.818181818181813</v>
      </c>
      <c r="H159" s="69">
        <v>54.090909090909086</v>
      </c>
      <c r="I159" s="1">
        <v>59.54545454545454</v>
      </c>
      <c r="K159" s="23">
        <v>2</v>
      </c>
      <c r="L159" s="23">
        <v>3</v>
      </c>
      <c r="M159" s="23">
        <v>3</v>
      </c>
      <c r="N159" s="23">
        <v>3</v>
      </c>
    </row>
    <row r="160" spans="1:14" x14ac:dyDescent="0.25">
      <c r="A160" s="77" t="s">
        <v>22</v>
      </c>
      <c r="B160" s="23">
        <v>6359</v>
      </c>
      <c r="C160" s="23">
        <v>0</v>
      </c>
      <c r="D160" s="82">
        <v>0</v>
      </c>
      <c r="E160" s="82" t="s">
        <v>16</v>
      </c>
      <c r="F160" s="1">
        <v>54.090909090909086</v>
      </c>
      <c r="G160" s="69">
        <v>59.090909090909086</v>
      </c>
      <c r="H160" s="69">
        <v>65.909090909090907</v>
      </c>
      <c r="I160" s="1">
        <v>63.636363636363633</v>
      </c>
      <c r="K160" s="23">
        <v>2</v>
      </c>
      <c r="L160" s="23">
        <v>3</v>
      </c>
      <c r="M160" s="23">
        <v>3</v>
      </c>
      <c r="N160" s="23">
        <v>3</v>
      </c>
    </row>
    <row r="161" spans="1:14" x14ac:dyDescent="0.25">
      <c r="A161" t="s">
        <v>22</v>
      </c>
      <c r="B161" s="23">
        <v>6404</v>
      </c>
      <c r="C161" s="23">
        <v>0</v>
      </c>
      <c r="D161" s="82">
        <v>0</v>
      </c>
      <c r="E161" s="82" t="s">
        <v>16</v>
      </c>
      <c r="F161" s="1">
        <v>45.909090909090907</v>
      </c>
      <c r="G161" s="69">
        <v>47.727272727272727</v>
      </c>
      <c r="H161" s="69">
        <v>49.090909090909086</v>
      </c>
      <c r="I161" s="1">
        <v>53.18181818181818</v>
      </c>
      <c r="K161" s="23">
        <v>2</v>
      </c>
      <c r="L161" s="23">
        <v>3</v>
      </c>
      <c r="M161" s="23">
        <v>4</v>
      </c>
      <c r="N161" s="23">
        <v>3</v>
      </c>
    </row>
    <row r="162" spans="1:14" x14ac:dyDescent="0.25">
      <c r="A162" s="79" t="s">
        <v>22</v>
      </c>
      <c r="B162" s="23" t="s">
        <v>99</v>
      </c>
      <c r="C162" s="23">
        <v>0</v>
      </c>
      <c r="D162" s="82">
        <v>0</v>
      </c>
      <c r="E162" s="82" t="s">
        <v>16</v>
      </c>
      <c r="F162" s="1">
        <v>44.090909090909086</v>
      </c>
      <c r="G162" s="69">
        <v>48.636363636363633</v>
      </c>
      <c r="H162" s="69">
        <v>54.54545454545454</v>
      </c>
      <c r="I162" s="1">
        <v>50.454545454545453</v>
      </c>
      <c r="K162" s="23">
        <v>2</v>
      </c>
      <c r="L162" s="23">
        <v>3</v>
      </c>
      <c r="M162" s="23">
        <v>3</v>
      </c>
      <c r="N162" s="23">
        <v>3</v>
      </c>
    </row>
    <row r="163" spans="1:14" x14ac:dyDescent="0.25">
      <c r="A163" s="79" t="s">
        <v>22</v>
      </c>
      <c r="B163" s="23" t="s">
        <v>100</v>
      </c>
      <c r="C163" s="23">
        <v>0</v>
      </c>
      <c r="D163" s="82">
        <v>0</v>
      </c>
      <c r="E163" s="82" t="s">
        <v>16</v>
      </c>
      <c r="F163" s="1">
        <v>56.36363636363636</v>
      </c>
      <c r="G163" s="69">
        <v>63.18181818181818</v>
      </c>
      <c r="H163" s="69">
        <v>69.545454545454547</v>
      </c>
      <c r="I163" s="1">
        <v>69.545454545454547</v>
      </c>
      <c r="K163" s="23">
        <v>2</v>
      </c>
      <c r="L163" s="23">
        <v>3</v>
      </c>
      <c r="M163" s="23">
        <v>3</v>
      </c>
      <c r="N163" s="23">
        <v>4</v>
      </c>
    </row>
    <row r="164" spans="1:14" x14ac:dyDescent="0.25">
      <c r="A164" s="79" t="s">
        <v>22</v>
      </c>
      <c r="B164" s="23" t="s">
        <v>103</v>
      </c>
      <c r="C164" s="23">
        <v>0</v>
      </c>
      <c r="D164" s="82">
        <v>0</v>
      </c>
      <c r="E164" s="82" t="s">
        <v>16</v>
      </c>
      <c r="F164" s="1">
        <v>52.72727272727272</v>
      </c>
      <c r="G164" s="69">
        <v>50.909090909090907</v>
      </c>
      <c r="H164" s="69">
        <v>54.999999999999993</v>
      </c>
      <c r="I164" s="1">
        <v>59.54545454545454</v>
      </c>
      <c r="K164" s="23">
        <v>2</v>
      </c>
      <c r="L164" s="23">
        <v>3</v>
      </c>
      <c r="M164" s="23">
        <v>4</v>
      </c>
      <c r="N164" s="23">
        <v>4</v>
      </c>
    </row>
    <row r="165" spans="1:14" x14ac:dyDescent="0.25">
      <c r="A165" s="79" t="s">
        <v>22</v>
      </c>
      <c r="B165" s="23" t="s">
        <v>107</v>
      </c>
      <c r="C165" s="23">
        <v>0</v>
      </c>
      <c r="D165" s="82">
        <v>0</v>
      </c>
      <c r="E165" s="82" t="s">
        <v>16</v>
      </c>
      <c r="F165" s="1">
        <v>48.636363636363633</v>
      </c>
      <c r="G165" s="69">
        <v>50.454545454545453</v>
      </c>
      <c r="H165" s="69">
        <v>53.636363636363633</v>
      </c>
      <c r="I165" s="1">
        <v>54.54545454545454</v>
      </c>
      <c r="K165" s="23">
        <v>3</v>
      </c>
      <c r="L165" s="23">
        <v>4</v>
      </c>
      <c r="M165" s="23">
        <v>4</v>
      </c>
      <c r="N165" s="23">
        <v>3</v>
      </c>
    </row>
    <row r="166" spans="1:14" x14ac:dyDescent="0.25">
      <c r="A166" s="79" t="s">
        <v>22</v>
      </c>
      <c r="B166" s="23" t="s">
        <v>108</v>
      </c>
      <c r="C166" s="23">
        <v>0</v>
      </c>
      <c r="D166" s="82">
        <v>0</v>
      </c>
      <c r="E166" s="82" t="s">
        <v>16</v>
      </c>
      <c r="F166" s="1">
        <v>46.36363636363636</v>
      </c>
      <c r="G166" s="69" t="s">
        <v>17</v>
      </c>
      <c r="H166" s="69" t="s">
        <v>17</v>
      </c>
      <c r="I166" s="1" t="s">
        <v>17</v>
      </c>
      <c r="K166" s="23">
        <v>2</v>
      </c>
      <c r="L166" s="23" t="s">
        <v>17</v>
      </c>
      <c r="M166" s="23" t="s">
        <v>17</v>
      </c>
      <c r="N166" s="23" t="s">
        <v>17</v>
      </c>
    </row>
    <row r="167" spans="1:14" x14ac:dyDescent="0.25">
      <c r="A167" s="79" t="s">
        <v>22</v>
      </c>
      <c r="B167" s="23" t="s">
        <v>109</v>
      </c>
      <c r="C167" s="23">
        <v>0</v>
      </c>
      <c r="D167" s="82">
        <v>0</v>
      </c>
      <c r="E167" s="82" t="s">
        <v>16</v>
      </c>
      <c r="F167" s="1">
        <v>41.36363636363636</v>
      </c>
      <c r="G167" s="69">
        <v>46.36363636363636</v>
      </c>
      <c r="H167" s="69">
        <v>44.090909090909086</v>
      </c>
      <c r="I167" s="1">
        <v>44.090909090909086</v>
      </c>
      <c r="K167" s="23">
        <v>2</v>
      </c>
      <c r="L167" s="23">
        <v>3</v>
      </c>
      <c r="M167" s="23">
        <v>2</v>
      </c>
      <c r="N167" s="23">
        <v>2</v>
      </c>
    </row>
    <row r="168" spans="1:14" x14ac:dyDescent="0.25">
      <c r="A168" s="79" t="s">
        <v>22</v>
      </c>
      <c r="B168" s="23" t="s">
        <v>114</v>
      </c>
      <c r="C168" s="23">
        <v>0</v>
      </c>
      <c r="D168" s="82">
        <v>0</v>
      </c>
      <c r="E168" s="82" t="s">
        <v>16</v>
      </c>
      <c r="F168" s="1">
        <v>55.909090909090907</v>
      </c>
      <c r="G168" s="69">
        <v>59.999999999999993</v>
      </c>
      <c r="H168" s="69">
        <v>65.909090909090907</v>
      </c>
      <c r="I168" s="1">
        <v>66.818181818181813</v>
      </c>
      <c r="K168" s="23">
        <v>2</v>
      </c>
      <c r="L168" s="23">
        <v>3</v>
      </c>
      <c r="M168" s="23">
        <v>3</v>
      </c>
      <c r="N168" s="23">
        <v>4</v>
      </c>
    </row>
    <row r="169" spans="1:14" x14ac:dyDescent="0.25">
      <c r="A169" s="79" t="s">
        <v>23</v>
      </c>
      <c r="B169" s="82">
        <v>6202</v>
      </c>
      <c r="C169" s="23">
        <v>0</v>
      </c>
      <c r="D169" s="82">
        <v>0</v>
      </c>
      <c r="E169" s="20" t="s">
        <v>16</v>
      </c>
      <c r="F169" s="1">
        <v>39.5</v>
      </c>
      <c r="G169" s="20">
        <v>36</v>
      </c>
      <c r="H169" s="20">
        <v>47.5</v>
      </c>
      <c r="I169" s="20">
        <v>48.5</v>
      </c>
      <c r="K169">
        <v>3</v>
      </c>
      <c r="L169" s="20">
        <v>3</v>
      </c>
      <c r="M169" s="20">
        <v>3</v>
      </c>
    </row>
    <row r="170" spans="1:14" x14ac:dyDescent="0.25">
      <c r="A170" s="79" t="s">
        <v>23</v>
      </c>
      <c r="B170" s="82">
        <v>6411</v>
      </c>
      <c r="C170" s="23">
        <v>0</v>
      </c>
      <c r="D170" s="82">
        <v>0</v>
      </c>
      <c r="E170" s="20" t="s">
        <v>16</v>
      </c>
      <c r="F170" s="1">
        <v>37</v>
      </c>
      <c r="G170" s="20">
        <v>32</v>
      </c>
      <c r="H170" s="20">
        <v>41.5</v>
      </c>
      <c r="I170" s="20">
        <v>39.5</v>
      </c>
      <c r="K170">
        <v>3</v>
      </c>
      <c r="L170" s="20">
        <v>3</v>
      </c>
      <c r="M170" s="20">
        <v>2</v>
      </c>
    </row>
    <row r="171" spans="1:14" x14ac:dyDescent="0.25">
      <c r="A171" s="79" t="s">
        <v>23</v>
      </c>
      <c r="B171" s="20">
        <v>6218</v>
      </c>
      <c r="C171" s="23">
        <v>0</v>
      </c>
      <c r="D171" s="82">
        <v>0</v>
      </c>
      <c r="E171" s="20" t="s">
        <v>16</v>
      </c>
      <c r="F171" s="1">
        <v>46</v>
      </c>
      <c r="G171" s="20">
        <v>37.5</v>
      </c>
      <c r="H171" s="20">
        <v>51</v>
      </c>
      <c r="I171" s="20">
        <v>51.5</v>
      </c>
      <c r="K171">
        <v>3</v>
      </c>
      <c r="L171" s="20">
        <v>3</v>
      </c>
      <c r="M171" s="20">
        <v>3</v>
      </c>
    </row>
    <row r="172" spans="1:14" x14ac:dyDescent="0.25">
      <c r="A172" s="79" t="s">
        <v>23</v>
      </c>
      <c r="B172" s="20">
        <v>6591</v>
      </c>
      <c r="C172" s="23">
        <v>0</v>
      </c>
      <c r="D172" s="82">
        <v>0</v>
      </c>
      <c r="E172" s="20" t="s">
        <v>16</v>
      </c>
      <c r="F172" s="1">
        <v>54.5</v>
      </c>
      <c r="G172" s="20">
        <v>48.5</v>
      </c>
      <c r="H172" s="20">
        <v>57.5</v>
      </c>
      <c r="I172" s="20">
        <v>61</v>
      </c>
      <c r="K172">
        <v>3</v>
      </c>
      <c r="L172" s="20">
        <v>3</v>
      </c>
      <c r="M172" s="20">
        <v>4</v>
      </c>
    </row>
    <row r="173" spans="1:14" x14ac:dyDescent="0.25">
      <c r="A173" s="79" t="s">
        <v>23</v>
      </c>
      <c r="B173" s="82">
        <v>6420</v>
      </c>
      <c r="C173" s="23">
        <v>0</v>
      </c>
      <c r="D173" s="82">
        <v>0</v>
      </c>
      <c r="E173" s="20" t="s">
        <v>16</v>
      </c>
      <c r="F173" s="1">
        <v>42</v>
      </c>
      <c r="G173" s="20"/>
      <c r="H173" s="20">
        <v>48.5</v>
      </c>
      <c r="I173" s="20">
        <v>50</v>
      </c>
      <c r="K173">
        <v>3</v>
      </c>
      <c r="L173" s="20" t="s">
        <v>17</v>
      </c>
      <c r="M173" s="20">
        <v>3</v>
      </c>
    </row>
    <row r="174" spans="1:14" x14ac:dyDescent="0.25">
      <c r="A174" s="79" t="s">
        <v>23</v>
      </c>
      <c r="B174" s="20">
        <v>6244</v>
      </c>
      <c r="C174" s="23">
        <v>0</v>
      </c>
      <c r="D174" s="82">
        <v>0</v>
      </c>
      <c r="E174" s="20" t="s">
        <v>16</v>
      </c>
      <c r="F174" s="1">
        <v>54.5</v>
      </c>
      <c r="G174" s="20">
        <v>50</v>
      </c>
      <c r="H174" s="20">
        <v>61</v>
      </c>
      <c r="I174" s="20">
        <v>61</v>
      </c>
      <c r="K174">
        <v>3</v>
      </c>
      <c r="L174" s="20">
        <v>3</v>
      </c>
      <c r="M174" s="20">
        <v>3</v>
      </c>
    </row>
    <row r="175" spans="1:14" x14ac:dyDescent="0.25">
      <c r="A175" s="79" t="s">
        <v>23</v>
      </c>
      <c r="B175" s="82">
        <v>6468</v>
      </c>
      <c r="C175" s="23">
        <v>0</v>
      </c>
      <c r="D175" s="82">
        <v>0</v>
      </c>
      <c r="E175" s="20" t="s">
        <v>16</v>
      </c>
      <c r="F175" s="1">
        <v>42</v>
      </c>
      <c r="G175" s="20">
        <v>34.5</v>
      </c>
      <c r="H175" s="20">
        <v>51.5</v>
      </c>
      <c r="I175" s="20">
        <v>52</v>
      </c>
      <c r="K175">
        <v>3</v>
      </c>
      <c r="L175" s="20">
        <v>3</v>
      </c>
      <c r="M175" s="20">
        <v>3</v>
      </c>
    </row>
  </sheetData>
  <sortState ref="A2:N175">
    <sortCondition ref="E2:E17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9"/>
  <sheetViews>
    <sheetView topLeftCell="J82" workbookViewId="0">
      <selection activeCell="R2" sqref="R2:AC89"/>
    </sheetView>
  </sheetViews>
  <sheetFormatPr defaultRowHeight="15" x14ac:dyDescent="0.25"/>
  <cols>
    <col min="3" max="4" width="9.140625" style="82"/>
    <col min="5" max="5" width="0" hidden="1" customWidth="1"/>
    <col min="18" max="21" width="9.140625" style="82"/>
    <col min="24" max="28" width="9.140625" style="82"/>
    <col min="29" max="29" width="9.140625" style="1"/>
    <col min="30" max="30" width="9.140625" style="82"/>
    <col min="32" max="38" width="9.140625" style="82"/>
    <col min="39" max="39" width="9.140625" style="1"/>
  </cols>
  <sheetData>
    <row r="1" spans="1:39" x14ac:dyDescent="0.25">
      <c r="A1" s="82" t="s">
        <v>0</v>
      </c>
      <c r="B1" s="82" t="s">
        <v>1</v>
      </c>
      <c r="C1" s="82" t="s">
        <v>137</v>
      </c>
      <c r="D1" s="82" t="s">
        <v>136</v>
      </c>
      <c r="E1" s="82" t="s">
        <v>2</v>
      </c>
      <c r="F1" s="82" t="s">
        <v>3</v>
      </c>
      <c r="G1" s="82" t="s">
        <v>4</v>
      </c>
      <c r="H1" s="82" t="s">
        <v>5</v>
      </c>
      <c r="I1" s="82" t="s">
        <v>10</v>
      </c>
      <c r="J1" s="82" t="s">
        <v>7</v>
      </c>
      <c r="K1" s="82" t="s">
        <v>11</v>
      </c>
      <c r="L1" s="82" t="s">
        <v>135</v>
      </c>
      <c r="M1" s="82" t="s">
        <v>134</v>
      </c>
      <c r="R1" s="82" t="s">
        <v>0</v>
      </c>
      <c r="S1" s="82" t="s">
        <v>1</v>
      </c>
      <c r="T1" s="82" t="s">
        <v>137</v>
      </c>
      <c r="U1" s="82" t="s">
        <v>136</v>
      </c>
      <c r="V1" t="s">
        <v>5</v>
      </c>
      <c r="W1" t="s">
        <v>7</v>
      </c>
      <c r="X1" s="82" t="s">
        <v>3</v>
      </c>
      <c r="Y1" s="82" t="s">
        <v>4</v>
      </c>
      <c r="Z1" s="82" t="s">
        <v>10</v>
      </c>
      <c r="AA1" s="82" t="s">
        <v>135</v>
      </c>
      <c r="AB1" s="82" t="s">
        <v>134</v>
      </c>
      <c r="AC1" s="1" t="s">
        <v>11</v>
      </c>
      <c r="AF1" s="82" t="s">
        <v>0</v>
      </c>
      <c r="AG1" s="82" t="s">
        <v>1</v>
      </c>
      <c r="AH1" s="82" t="s">
        <v>137</v>
      </c>
      <c r="AI1" s="82" t="s">
        <v>136</v>
      </c>
      <c r="AJ1" s="82" t="s">
        <v>3</v>
      </c>
      <c r="AK1" s="82" t="s">
        <v>4</v>
      </c>
      <c r="AL1" s="82" t="s">
        <v>10</v>
      </c>
      <c r="AM1" s="1" t="s">
        <v>11</v>
      </c>
    </row>
    <row r="2" spans="1:39" x14ac:dyDescent="0.25">
      <c r="A2" s="82" t="s">
        <v>73</v>
      </c>
      <c r="B2" s="78">
        <v>965</v>
      </c>
      <c r="C2" s="78">
        <v>0</v>
      </c>
      <c r="D2" s="80">
        <v>1</v>
      </c>
      <c r="E2" s="82" t="s">
        <v>13</v>
      </c>
      <c r="F2" s="78">
        <v>25.5</v>
      </c>
      <c r="G2" s="78">
        <v>26.5</v>
      </c>
      <c r="H2" s="82">
        <f t="shared" ref="H2:H13" si="0">(G2-F2)/30</f>
        <v>3.3333333333333333E-2</v>
      </c>
      <c r="I2" s="78">
        <v>17.5</v>
      </c>
      <c r="J2" s="82">
        <f t="shared" ref="J2:J12" si="1">(I2-G2)/38</f>
        <v>-0.23684210526315788</v>
      </c>
      <c r="K2" s="82">
        <f t="shared" ref="K2:K12" si="2">(I2-F2)/68</f>
        <v>-0.11764705882352941</v>
      </c>
      <c r="L2" s="1">
        <f t="shared" ref="L2:L12" si="3">I2-F2</f>
        <v>-8</v>
      </c>
      <c r="M2" s="82">
        <v>68</v>
      </c>
      <c r="R2" s="82" t="s">
        <v>73</v>
      </c>
      <c r="S2" s="78">
        <v>926</v>
      </c>
      <c r="T2" s="78">
        <v>1</v>
      </c>
      <c r="U2" s="80">
        <v>1</v>
      </c>
      <c r="V2" s="1">
        <v>0.26666666666666666</v>
      </c>
      <c r="W2" s="1">
        <v>0.18421052631578946</v>
      </c>
      <c r="X2" s="85">
        <v>12</v>
      </c>
      <c r="Y2" s="85">
        <v>20</v>
      </c>
      <c r="Z2" s="85">
        <v>27</v>
      </c>
      <c r="AA2" s="85">
        <v>15</v>
      </c>
      <c r="AB2" s="85">
        <v>68</v>
      </c>
      <c r="AC2" s="1">
        <v>0.22058823529411764</v>
      </c>
      <c r="AD2" s="1"/>
      <c r="AF2" s="82" t="s">
        <v>73</v>
      </c>
      <c r="AG2" s="78">
        <v>965</v>
      </c>
      <c r="AH2" s="78">
        <v>0</v>
      </c>
      <c r="AI2" s="80">
        <v>1</v>
      </c>
      <c r="AJ2" s="85">
        <v>25.5</v>
      </c>
      <c r="AK2" s="85">
        <v>26.5</v>
      </c>
      <c r="AL2" s="85">
        <v>17.5</v>
      </c>
      <c r="AM2" s="1">
        <v>-0.11764705882352941</v>
      </c>
    </row>
    <row r="3" spans="1:39" x14ac:dyDescent="0.25">
      <c r="A3" s="82" t="s">
        <v>73</v>
      </c>
      <c r="B3" s="78">
        <v>962</v>
      </c>
      <c r="C3" s="78">
        <v>0</v>
      </c>
      <c r="D3" s="80">
        <v>1</v>
      </c>
      <c r="E3" s="82" t="s">
        <v>13</v>
      </c>
      <c r="F3" s="78">
        <v>22</v>
      </c>
      <c r="G3" s="78">
        <v>24</v>
      </c>
      <c r="H3" s="82">
        <f t="shared" si="0"/>
        <v>6.6666666666666666E-2</v>
      </c>
      <c r="I3" s="78">
        <v>16.5</v>
      </c>
      <c r="J3" s="82">
        <f t="shared" si="1"/>
        <v>-0.19736842105263158</v>
      </c>
      <c r="K3" s="82">
        <f t="shared" si="2"/>
        <v>-8.0882352941176475E-2</v>
      </c>
      <c r="L3" s="1">
        <f t="shared" si="3"/>
        <v>-5.5</v>
      </c>
      <c r="M3" s="82">
        <v>68</v>
      </c>
      <c r="R3" s="82" t="s">
        <v>73</v>
      </c>
      <c r="S3" s="78">
        <v>932</v>
      </c>
      <c r="T3" s="78">
        <v>0</v>
      </c>
      <c r="U3" s="80">
        <v>1</v>
      </c>
      <c r="V3" s="1">
        <v>6.6666666666666666E-2</v>
      </c>
      <c r="W3" s="1">
        <v>-2.6315789473684209E-2</v>
      </c>
      <c r="X3" s="85">
        <v>17</v>
      </c>
      <c r="Y3" s="85">
        <v>19</v>
      </c>
      <c r="Z3" s="85">
        <v>18</v>
      </c>
      <c r="AA3" s="85">
        <v>1</v>
      </c>
      <c r="AB3" s="85">
        <v>68</v>
      </c>
      <c r="AC3" s="1">
        <v>1.4705882352941176E-2</v>
      </c>
      <c r="AD3" s="1"/>
      <c r="AF3" s="82" t="s">
        <v>73</v>
      </c>
      <c r="AG3" s="78">
        <v>962</v>
      </c>
      <c r="AH3" s="78">
        <v>0</v>
      </c>
      <c r="AI3" s="80">
        <v>1</v>
      </c>
      <c r="AJ3" s="85">
        <v>22</v>
      </c>
      <c r="AK3" s="85">
        <v>24</v>
      </c>
      <c r="AL3" s="85">
        <v>16.5</v>
      </c>
      <c r="AM3" s="1">
        <v>-8.0882352941176475E-2</v>
      </c>
    </row>
    <row r="4" spans="1:39" x14ac:dyDescent="0.25">
      <c r="A4" s="82" t="s">
        <v>73</v>
      </c>
      <c r="B4" s="78">
        <v>963</v>
      </c>
      <c r="C4" s="78">
        <v>0</v>
      </c>
      <c r="D4" s="80">
        <v>1</v>
      </c>
      <c r="E4" s="82" t="s">
        <v>13</v>
      </c>
      <c r="F4" s="78">
        <v>20</v>
      </c>
      <c r="G4" s="78">
        <v>19.5</v>
      </c>
      <c r="H4" s="82">
        <f t="shared" si="0"/>
        <v>-1.6666666666666666E-2</v>
      </c>
      <c r="I4" s="78">
        <v>16.5</v>
      </c>
      <c r="J4" s="82">
        <f t="shared" si="1"/>
        <v>-7.8947368421052627E-2</v>
      </c>
      <c r="K4" s="82">
        <f t="shared" si="2"/>
        <v>-5.1470588235294115E-2</v>
      </c>
      <c r="L4" s="1">
        <f t="shared" si="3"/>
        <v>-3.5</v>
      </c>
      <c r="M4" s="82">
        <v>68</v>
      </c>
      <c r="R4" s="82" t="s">
        <v>73</v>
      </c>
      <c r="S4" s="78">
        <v>933</v>
      </c>
      <c r="T4" s="78">
        <v>1</v>
      </c>
      <c r="U4" s="80">
        <v>1</v>
      </c>
      <c r="V4" s="1">
        <v>0.36666666666666664</v>
      </c>
      <c r="W4" s="1">
        <v>-6.5789473684210523E-2</v>
      </c>
      <c r="X4" s="85">
        <v>22.5</v>
      </c>
      <c r="Y4" s="85">
        <v>33.5</v>
      </c>
      <c r="Z4" s="85">
        <v>31</v>
      </c>
      <c r="AA4" s="85">
        <v>8.5</v>
      </c>
      <c r="AB4" s="85">
        <v>68</v>
      </c>
      <c r="AC4" s="1">
        <v>0.125</v>
      </c>
      <c r="AD4" s="1"/>
      <c r="AF4" s="82" t="s">
        <v>73</v>
      </c>
      <c r="AG4" s="78">
        <v>963</v>
      </c>
      <c r="AH4" s="78">
        <v>0</v>
      </c>
      <c r="AI4" s="80">
        <v>1</v>
      </c>
      <c r="AJ4" s="85">
        <v>20</v>
      </c>
      <c r="AK4" s="85">
        <v>19.5</v>
      </c>
      <c r="AL4" s="85">
        <v>16.5</v>
      </c>
      <c r="AM4" s="1">
        <v>-5.1470588235294115E-2</v>
      </c>
    </row>
    <row r="5" spans="1:39" x14ac:dyDescent="0.25">
      <c r="A5" s="82" t="s">
        <v>73</v>
      </c>
      <c r="B5" s="78">
        <v>940</v>
      </c>
      <c r="C5" s="78">
        <v>0</v>
      </c>
      <c r="D5" s="80">
        <v>1</v>
      </c>
      <c r="E5" s="82" t="s">
        <v>13</v>
      </c>
      <c r="F5" s="78">
        <v>24.5</v>
      </c>
      <c r="G5" s="78">
        <v>25.5</v>
      </c>
      <c r="H5" s="82">
        <f t="shared" si="0"/>
        <v>3.3333333333333333E-2</v>
      </c>
      <c r="I5" s="78">
        <v>23</v>
      </c>
      <c r="J5" s="82">
        <f t="shared" si="1"/>
        <v>-6.5789473684210523E-2</v>
      </c>
      <c r="K5" s="82">
        <f t="shared" si="2"/>
        <v>-2.2058823529411766E-2</v>
      </c>
      <c r="L5" s="1">
        <f t="shared" si="3"/>
        <v>-1.5</v>
      </c>
      <c r="M5" s="82">
        <v>68</v>
      </c>
      <c r="R5" s="82" t="s">
        <v>73</v>
      </c>
      <c r="S5" s="78">
        <v>936</v>
      </c>
      <c r="T5" s="78">
        <v>1</v>
      </c>
      <c r="U5" s="80">
        <v>1</v>
      </c>
      <c r="V5" s="1">
        <v>0.4</v>
      </c>
      <c r="W5" s="1">
        <v>7.8947368421052627E-2</v>
      </c>
      <c r="X5" s="85">
        <v>17</v>
      </c>
      <c r="Y5" s="85">
        <v>29</v>
      </c>
      <c r="Z5" s="85">
        <v>32</v>
      </c>
      <c r="AA5" s="85">
        <v>15</v>
      </c>
      <c r="AB5" s="85">
        <v>68</v>
      </c>
      <c r="AC5" s="1">
        <v>0.22058823529411764</v>
      </c>
      <c r="AD5" s="1"/>
      <c r="AF5" s="82" t="s">
        <v>73</v>
      </c>
      <c r="AG5" s="78">
        <v>940</v>
      </c>
      <c r="AH5" s="78">
        <v>0</v>
      </c>
      <c r="AI5" s="80">
        <v>1</v>
      </c>
      <c r="AJ5" s="85">
        <v>24.5</v>
      </c>
      <c r="AK5" s="85">
        <v>25.5</v>
      </c>
      <c r="AL5" s="85">
        <v>23</v>
      </c>
      <c r="AM5" s="1">
        <v>-2.2058823529411766E-2</v>
      </c>
    </row>
    <row r="6" spans="1:39" x14ac:dyDescent="0.25">
      <c r="A6" s="82" t="s">
        <v>73</v>
      </c>
      <c r="B6" s="78">
        <v>932</v>
      </c>
      <c r="C6" s="78">
        <v>0</v>
      </c>
      <c r="D6" s="80">
        <v>1</v>
      </c>
      <c r="E6" s="82" t="s">
        <v>13</v>
      </c>
      <c r="F6" s="78">
        <v>17</v>
      </c>
      <c r="G6" s="78">
        <v>19</v>
      </c>
      <c r="H6" s="82">
        <f t="shared" si="0"/>
        <v>6.6666666666666666E-2</v>
      </c>
      <c r="I6" s="78">
        <v>18</v>
      </c>
      <c r="J6" s="82">
        <f t="shared" si="1"/>
        <v>-2.6315789473684209E-2</v>
      </c>
      <c r="K6" s="82">
        <f t="shared" si="2"/>
        <v>1.4705882352941176E-2</v>
      </c>
      <c r="L6" s="1">
        <f t="shared" si="3"/>
        <v>1</v>
      </c>
      <c r="M6" s="82">
        <v>68</v>
      </c>
      <c r="R6" s="82" t="s">
        <v>73</v>
      </c>
      <c r="S6" s="78">
        <v>937</v>
      </c>
      <c r="T6" s="78">
        <v>1</v>
      </c>
      <c r="U6" s="80">
        <v>1</v>
      </c>
      <c r="V6" s="1">
        <v>0.35</v>
      </c>
      <c r="W6" s="1">
        <v>0.10526315789473684</v>
      </c>
      <c r="X6" s="85">
        <v>23</v>
      </c>
      <c r="Y6" s="85">
        <v>33.5</v>
      </c>
      <c r="Z6" s="85">
        <v>37.5</v>
      </c>
      <c r="AA6" s="85">
        <v>14.5</v>
      </c>
      <c r="AB6" s="85">
        <v>68</v>
      </c>
      <c r="AC6" s="1">
        <v>0.21323529411764705</v>
      </c>
      <c r="AD6" s="1"/>
      <c r="AF6" s="82" t="s">
        <v>73</v>
      </c>
      <c r="AG6" s="78">
        <v>932</v>
      </c>
      <c r="AH6" s="78">
        <v>0</v>
      </c>
      <c r="AI6" s="80">
        <v>1</v>
      </c>
      <c r="AJ6" s="85">
        <v>17</v>
      </c>
      <c r="AK6" s="85">
        <v>19</v>
      </c>
      <c r="AL6" s="85">
        <v>18</v>
      </c>
      <c r="AM6" s="1">
        <v>1.4705882352941176E-2</v>
      </c>
    </row>
    <row r="7" spans="1:39" x14ac:dyDescent="0.25">
      <c r="A7" s="82" t="s">
        <v>73</v>
      </c>
      <c r="B7" s="78">
        <v>938</v>
      </c>
      <c r="C7" s="78">
        <v>1</v>
      </c>
      <c r="D7" s="80">
        <v>1</v>
      </c>
      <c r="E7" s="82" t="s">
        <v>15</v>
      </c>
      <c r="F7" s="78">
        <v>25</v>
      </c>
      <c r="G7" s="78">
        <v>34.5</v>
      </c>
      <c r="H7" s="82">
        <f t="shared" si="0"/>
        <v>0.31666666666666665</v>
      </c>
      <c r="I7" s="78">
        <v>26</v>
      </c>
      <c r="J7" s="82">
        <f t="shared" si="1"/>
        <v>-0.22368421052631579</v>
      </c>
      <c r="K7" s="82">
        <f t="shared" si="2"/>
        <v>1.4705882352941176E-2</v>
      </c>
      <c r="L7" s="1">
        <f t="shared" si="3"/>
        <v>1</v>
      </c>
      <c r="M7" s="82">
        <v>68</v>
      </c>
      <c r="R7" s="82" t="s">
        <v>73</v>
      </c>
      <c r="S7" s="78">
        <v>938</v>
      </c>
      <c r="T7" s="78">
        <v>1</v>
      </c>
      <c r="U7" s="80">
        <v>1</v>
      </c>
      <c r="V7" s="1">
        <v>0.31666666666666665</v>
      </c>
      <c r="W7" s="1">
        <v>-0.22368421052631579</v>
      </c>
      <c r="X7" s="85">
        <v>25</v>
      </c>
      <c r="Y7" s="85">
        <v>34.5</v>
      </c>
      <c r="Z7" s="85">
        <v>26</v>
      </c>
      <c r="AA7" s="85">
        <v>1</v>
      </c>
      <c r="AB7" s="85">
        <v>68</v>
      </c>
      <c r="AC7" s="1">
        <v>1.4705882352941176E-2</v>
      </c>
      <c r="AD7" s="1"/>
      <c r="AF7" s="82" t="s">
        <v>73</v>
      </c>
      <c r="AG7" s="78">
        <v>938</v>
      </c>
      <c r="AH7" s="78">
        <v>1</v>
      </c>
      <c r="AI7" s="80">
        <v>1</v>
      </c>
      <c r="AJ7" s="85">
        <v>25</v>
      </c>
      <c r="AK7" s="85">
        <v>34.5</v>
      </c>
      <c r="AL7" s="85">
        <v>26</v>
      </c>
      <c r="AM7" s="1">
        <v>1.4705882352941176E-2</v>
      </c>
    </row>
    <row r="8" spans="1:39" x14ac:dyDescent="0.25">
      <c r="A8" s="82" t="s">
        <v>73</v>
      </c>
      <c r="B8" s="78">
        <v>933</v>
      </c>
      <c r="C8" s="78">
        <v>1</v>
      </c>
      <c r="D8" s="80">
        <v>1</v>
      </c>
      <c r="E8" s="82" t="s">
        <v>15</v>
      </c>
      <c r="F8" s="78">
        <v>22.5</v>
      </c>
      <c r="G8" s="78">
        <v>33.5</v>
      </c>
      <c r="H8" s="82">
        <f t="shared" si="0"/>
        <v>0.36666666666666664</v>
      </c>
      <c r="I8" s="78">
        <v>31</v>
      </c>
      <c r="J8" s="82">
        <f t="shared" si="1"/>
        <v>-6.5789473684210523E-2</v>
      </c>
      <c r="K8" s="82">
        <f t="shared" si="2"/>
        <v>0.125</v>
      </c>
      <c r="L8" s="1">
        <f t="shared" si="3"/>
        <v>8.5</v>
      </c>
      <c r="M8" s="82">
        <v>68</v>
      </c>
      <c r="R8" s="82" t="s">
        <v>73</v>
      </c>
      <c r="S8" s="78">
        <v>940</v>
      </c>
      <c r="T8" s="78">
        <v>0</v>
      </c>
      <c r="U8" s="80">
        <v>1</v>
      </c>
      <c r="V8" s="1">
        <v>3.3333333333333333E-2</v>
      </c>
      <c r="W8" s="1">
        <v>-6.5789473684210523E-2</v>
      </c>
      <c r="X8" s="85">
        <v>24.5</v>
      </c>
      <c r="Y8" s="85">
        <v>25.5</v>
      </c>
      <c r="Z8" s="85">
        <v>23</v>
      </c>
      <c r="AA8" s="85">
        <v>-1.5</v>
      </c>
      <c r="AB8" s="85">
        <v>68</v>
      </c>
      <c r="AC8" s="1">
        <v>-2.2058823529411766E-2</v>
      </c>
      <c r="AD8" s="1"/>
      <c r="AF8" s="82" t="s">
        <v>73</v>
      </c>
      <c r="AG8" s="78">
        <v>933</v>
      </c>
      <c r="AH8" s="78">
        <v>1</v>
      </c>
      <c r="AI8" s="80">
        <v>1</v>
      </c>
      <c r="AJ8" s="85">
        <v>22.5</v>
      </c>
      <c r="AK8" s="85">
        <v>33.5</v>
      </c>
      <c r="AL8" s="85">
        <v>31</v>
      </c>
      <c r="AM8" s="1">
        <v>0.125</v>
      </c>
    </row>
    <row r="9" spans="1:39" x14ac:dyDescent="0.25">
      <c r="A9" s="82" t="s">
        <v>73</v>
      </c>
      <c r="B9" s="78">
        <v>966</v>
      </c>
      <c r="C9" s="78">
        <v>1</v>
      </c>
      <c r="D9" s="80">
        <v>1</v>
      </c>
      <c r="E9" s="82" t="s">
        <v>15</v>
      </c>
      <c r="F9" s="78">
        <v>21</v>
      </c>
      <c r="G9" s="78">
        <v>30</v>
      </c>
      <c r="H9" s="82">
        <f t="shared" si="0"/>
        <v>0.3</v>
      </c>
      <c r="I9" s="78">
        <v>32</v>
      </c>
      <c r="J9" s="82">
        <f t="shared" si="1"/>
        <v>5.2631578947368418E-2</v>
      </c>
      <c r="K9" s="82">
        <f t="shared" si="2"/>
        <v>0.16176470588235295</v>
      </c>
      <c r="L9" s="1">
        <f t="shared" si="3"/>
        <v>11</v>
      </c>
      <c r="M9" s="82">
        <v>68</v>
      </c>
      <c r="R9" s="82" t="s">
        <v>73</v>
      </c>
      <c r="S9" s="78">
        <v>962</v>
      </c>
      <c r="T9" s="78">
        <v>0</v>
      </c>
      <c r="U9" s="80">
        <v>1</v>
      </c>
      <c r="V9" s="1">
        <v>6.6666666666666666E-2</v>
      </c>
      <c r="W9" s="1">
        <v>-0.19736842105263158</v>
      </c>
      <c r="X9" s="85">
        <v>22</v>
      </c>
      <c r="Y9" s="85">
        <v>24</v>
      </c>
      <c r="Z9" s="85">
        <v>16.5</v>
      </c>
      <c r="AA9" s="85">
        <v>-5.5</v>
      </c>
      <c r="AB9" s="85">
        <v>68</v>
      </c>
      <c r="AC9" s="1">
        <v>-8.0882352941176475E-2</v>
      </c>
      <c r="AD9" s="1"/>
      <c r="AF9" s="82" t="s">
        <v>73</v>
      </c>
      <c r="AG9" s="78">
        <v>966</v>
      </c>
      <c r="AH9" s="78">
        <v>1</v>
      </c>
      <c r="AI9" s="80">
        <v>1</v>
      </c>
      <c r="AJ9" s="85">
        <v>21</v>
      </c>
      <c r="AK9" s="85">
        <v>30</v>
      </c>
      <c r="AL9" s="85">
        <v>32</v>
      </c>
      <c r="AM9" s="1">
        <v>0.16176470588235295</v>
      </c>
    </row>
    <row r="10" spans="1:39" x14ac:dyDescent="0.25">
      <c r="A10" s="82" t="s">
        <v>73</v>
      </c>
      <c r="B10" s="78">
        <v>937</v>
      </c>
      <c r="C10" s="78">
        <v>1</v>
      </c>
      <c r="D10" s="80">
        <v>1</v>
      </c>
      <c r="E10" s="82" t="s">
        <v>15</v>
      </c>
      <c r="F10" s="78">
        <v>23</v>
      </c>
      <c r="G10" s="78">
        <v>33.5</v>
      </c>
      <c r="H10" s="82">
        <f t="shared" si="0"/>
        <v>0.35</v>
      </c>
      <c r="I10" s="78">
        <v>37.5</v>
      </c>
      <c r="J10" s="82">
        <f t="shared" si="1"/>
        <v>0.10526315789473684</v>
      </c>
      <c r="K10" s="82">
        <f t="shared" si="2"/>
        <v>0.21323529411764705</v>
      </c>
      <c r="L10" s="1">
        <f t="shared" si="3"/>
        <v>14.5</v>
      </c>
      <c r="M10" s="82">
        <v>68</v>
      </c>
      <c r="R10" s="82" t="s">
        <v>73</v>
      </c>
      <c r="S10" s="78">
        <v>963</v>
      </c>
      <c r="T10" s="78">
        <v>0</v>
      </c>
      <c r="U10" s="80">
        <v>1</v>
      </c>
      <c r="V10" s="1">
        <v>-1.6666666666666666E-2</v>
      </c>
      <c r="W10" s="1">
        <v>-7.8947368421052627E-2</v>
      </c>
      <c r="X10" s="85">
        <v>20</v>
      </c>
      <c r="Y10" s="85">
        <v>19.5</v>
      </c>
      <c r="Z10" s="85">
        <v>16.5</v>
      </c>
      <c r="AA10" s="85">
        <v>-3.5</v>
      </c>
      <c r="AB10" s="85">
        <v>68</v>
      </c>
      <c r="AC10" s="1">
        <v>-5.1470588235294115E-2</v>
      </c>
      <c r="AD10" s="1"/>
      <c r="AF10" s="82" t="s">
        <v>73</v>
      </c>
      <c r="AG10" s="78">
        <v>937</v>
      </c>
      <c r="AH10" s="78">
        <v>1</v>
      </c>
      <c r="AI10" s="80">
        <v>1</v>
      </c>
      <c r="AJ10" s="85">
        <v>23</v>
      </c>
      <c r="AK10" s="85">
        <v>33.5</v>
      </c>
      <c r="AL10" s="85">
        <v>37.5</v>
      </c>
      <c r="AM10" s="1">
        <v>0.21323529411764705</v>
      </c>
    </row>
    <row r="11" spans="1:39" x14ac:dyDescent="0.25">
      <c r="A11" s="82" t="s">
        <v>73</v>
      </c>
      <c r="B11" s="78">
        <v>926</v>
      </c>
      <c r="C11" s="78">
        <v>1</v>
      </c>
      <c r="D11" s="80">
        <v>1</v>
      </c>
      <c r="E11" s="82" t="s">
        <v>15</v>
      </c>
      <c r="F11" s="78">
        <v>12</v>
      </c>
      <c r="G11" s="78">
        <v>20</v>
      </c>
      <c r="H11" s="82">
        <f t="shared" si="0"/>
        <v>0.26666666666666666</v>
      </c>
      <c r="I11" s="78">
        <v>27</v>
      </c>
      <c r="J11" s="82">
        <f t="shared" si="1"/>
        <v>0.18421052631578946</v>
      </c>
      <c r="K11" s="82">
        <f t="shared" si="2"/>
        <v>0.22058823529411764</v>
      </c>
      <c r="L11" s="1">
        <f t="shared" si="3"/>
        <v>15</v>
      </c>
      <c r="M11" s="82">
        <v>68</v>
      </c>
      <c r="R11" s="82" t="s">
        <v>73</v>
      </c>
      <c r="S11" s="78">
        <v>964</v>
      </c>
      <c r="T11" s="78">
        <v>1</v>
      </c>
      <c r="U11" s="80">
        <v>1</v>
      </c>
      <c r="V11" s="1">
        <v>0.23333333333333334</v>
      </c>
      <c r="W11" s="1" t="s">
        <v>17</v>
      </c>
      <c r="X11" s="85">
        <v>30</v>
      </c>
      <c r="Y11" s="85">
        <v>37</v>
      </c>
      <c r="Z11" s="85" t="s">
        <v>17</v>
      </c>
      <c r="AA11" s="85" t="s">
        <v>17</v>
      </c>
      <c r="AB11" s="85">
        <v>68</v>
      </c>
      <c r="AC11" s="1" t="s">
        <v>17</v>
      </c>
      <c r="AD11" s="1"/>
      <c r="AF11" s="82" t="s">
        <v>73</v>
      </c>
      <c r="AG11" s="78">
        <v>926</v>
      </c>
      <c r="AH11" s="78">
        <v>1</v>
      </c>
      <c r="AI11" s="80">
        <v>1</v>
      </c>
      <c r="AJ11" s="85">
        <v>12</v>
      </c>
      <c r="AK11" s="85">
        <v>20</v>
      </c>
      <c r="AL11" s="85">
        <v>27</v>
      </c>
      <c r="AM11" s="1">
        <v>0.22058823529411764</v>
      </c>
    </row>
    <row r="12" spans="1:39" x14ac:dyDescent="0.25">
      <c r="A12" s="82" t="s">
        <v>73</v>
      </c>
      <c r="B12" s="78">
        <v>936</v>
      </c>
      <c r="C12" s="78">
        <v>1</v>
      </c>
      <c r="D12" s="80">
        <v>1</v>
      </c>
      <c r="E12" s="82" t="s">
        <v>15</v>
      </c>
      <c r="F12" s="78">
        <v>17</v>
      </c>
      <c r="G12" s="78">
        <v>29</v>
      </c>
      <c r="H12" s="82">
        <f t="shared" si="0"/>
        <v>0.4</v>
      </c>
      <c r="I12" s="78">
        <v>32</v>
      </c>
      <c r="J12" s="82">
        <f t="shared" si="1"/>
        <v>7.8947368421052627E-2</v>
      </c>
      <c r="K12" s="82">
        <f t="shared" si="2"/>
        <v>0.22058823529411764</v>
      </c>
      <c r="L12" s="1">
        <f t="shared" si="3"/>
        <v>15</v>
      </c>
      <c r="M12" s="82">
        <v>68</v>
      </c>
      <c r="R12" s="82" t="s">
        <v>73</v>
      </c>
      <c r="S12" s="78">
        <v>965</v>
      </c>
      <c r="T12" s="78">
        <v>0</v>
      </c>
      <c r="U12" s="80">
        <v>1</v>
      </c>
      <c r="V12" s="1">
        <v>3.3333333333333333E-2</v>
      </c>
      <c r="W12" s="1">
        <v>-0.23684210526315788</v>
      </c>
      <c r="X12" s="85">
        <v>25.5</v>
      </c>
      <c r="Y12" s="85">
        <v>26.5</v>
      </c>
      <c r="Z12" s="85">
        <v>17.5</v>
      </c>
      <c r="AA12" s="85">
        <v>-8</v>
      </c>
      <c r="AB12" s="85">
        <v>68</v>
      </c>
      <c r="AC12" s="1">
        <v>-0.11764705882352941</v>
      </c>
      <c r="AD12" s="1"/>
      <c r="AF12" s="82" t="s">
        <v>73</v>
      </c>
      <c r="AG12" s="78">
        <v>936</v>
      </c>
      <c r="AH12" s="78">
        <v>1</v>
      </c>
      <c r="AI12" s="80">
        <v>1</v>
      </c>
      <c r="AJ12" s="85">
        <v>17</v>
      </c>
      <c r="AK12" s="85">
        <v>29</v>
      </c>
      <c r="AL12" s="85">
        <v>32</v>
      </c>
      <c r="AM12" s="1">
        <v>0.22058823529411764</v>
      </c>
    </row>
    <row r="13" spans="1:39" x14ac:dyDescent="0.25">
      <c r="A13" s="82" t="s">
        <v>73</v>
      </c>
      <c r="B13" s="78">
        <v>964</v>
      </c>
      <c r="C13" s="78">
        <v>1</v>
      </c>
      <c r="D13" s="80">
        <v>1</v>
      </c>
      <c r="E13" s="82" t="s">
        <v>15</v>
      </c>
      <c r="F13" s="78">
        <v>30</v>
      </c>
      <c r="G13" s="78">
        <v>37</v>
      </c>
      <c r="H13" s="82">
        <f t="shared" si="0"/>
        <v>0.23333333333333334</v>
      </c>
      <c r="I13" s="78" t="s">
        <v>17</v>
      </c>
      <c r="J13" s="82" t="s">
        <v>17</v>
      </c>
      <c r="K13" s="82" t="s">
        <v>17</v>
      </c>
      <c r="L13" s="1" t="s">
        <v>17</v>
      </c>
      <c r="M13" s="82">
        <v>68</v>
      </c>
      <c r="R13" s="82" t="s">
        <v>73</v>
      </c>
      <c r="S13" s="78">
        <v>966</v>
      </c>
      <c r="T13" s="78">
        <v>1</v>
      </c>
      <c r="U13" s="80">
        <v>1</v>
      </c>
      <c r="V13" s="1">
        <v>0.3</v>
      </c>
      <c r="W13" s="1">
        <v>5.2631578947368418E-2</v>
      </c>
      <c r="X13" s="85">
        <v>21</v>
      </c>
      <c r="Y13" s="85">
        <v>30</v>
      </c>
      <c r="Z13" s="85">
        <v>32</v>
      </c>
      <c r="AA13" s="85">
        <v>11</v>
      </c>
      <c r="AB13" s="85">
        <v>68</v>
      </c>
      <c r="AC13" s="1">
        <v>0.16176470588235295</v>
      </c>
      <c r="AD13" s="1"/>
      <c r="AF13" s="82" t="s">
        <v>73</v>
      </c>
      <c r="AG13" s="78">
        <v>964</v>
      </c>
      <c r="AH13" s="78">
        <v>1</v>
      </c>
      <c r="AI13" s="80">
        <v>1</v>
      </c>
      <c r="AJ13" s="85">
        <v>30</v>
      </c>
      <c r="AK13" s="85">
        <v>37</v>
      </c>
      <c r="AL13" s="85" t="s">
        <v>17</v>
      </c>
      <c r="AM13" s="1" t="s">
        <v>17</v>
      </c>
    </row>
    <row r="14" spans="1:39" x14ac:dyDescent="0.25">
      <c r="A14" s="82" t="s">
        <v>44</v>
      </c>
      <c r="B14" s="82" t="s">
        <v>83</v>
      </c>
      <c r="C14" s="23">
        <v>0</v>
      </c>
      <c r="D14" s="80">
        <v>1</v>
      </c>
      <c r="E14" s="82" t="s">
        <v>13</v>
      </c>
      <c r="F14" s="82">
        <v>16.818181818181817</v>
      </c>
      <c r="G14" s="82">
        <v>20.5</v>
      </c>
      <c r="H14" s="82">
        <f t="shared" ref="H14:H38" si="4">(G14-F14)/17</f>
        <v>0.21657754010695196</v>
      </c>
      <c r="I14" s="9">
        <v>23</v>
      </c>
      <c r="J14" s="82">
        <f t="shared" ref="J14:J38" si="5">(I14-G14)/14</f>
        <v>0.17857142857142858</v>
      </c>
      <c r="K14" s="82">
        <f t="shared" ref="K14:K36" si="6">(I15-F15)/31</f>
        <v>0.24926686217008817</v>
      </c>
      <c r="L14" s="1">
        <f t="shared" ref="L14:L38" si="7">I14-F14</f>
        <v>6.1818181818181834</v>
      </c>
      <c r="M14" s="82">
        <v>31</v>
      </c>
      <c r="R14" s="82" t="s">
        <v>81</v>
      </c>
      <c r="S14" s="80">
        <v>88</v>
      </c>
      <c r="T14" s="80">
        <v>1</v>
      </c>
      <c r="U14" s="80">
        <v>1</v>
      </c>
      <c r="V14" s="1">
        <v>9.0909090909090912E-2</v>
      </c>
      <c r="W14" s="1">
        <v>0.36190476190476195</v>
      </c>
      <c r="X14" s="88">
        <v>38</v>
      </c>
      <c r="Y14" s="88">
        <v>40</v>
      </c>
      <c r="Z14" s="89">
        <v>47.6</v>
      </c>
      <c r="AA14" s="89">
        <v>9.6000000000000014</v>
      </c>
      <c r="AB14" s="89">
        <v>43</v>
      </c>
      <c r="AC14" s="1">
        <v>0.2232558139534884</v>
      </c>
      <c r="AD14" s="1"/>
      <c r="AF14" s="82" t="s">
        <v>44</v>
      </c>
      <c r="AG14" s="82" t="s">
        <v>83</v>
      </c>
      <c r="AH14" s="23">
        <v>0</v>
      </c>
      <c r="AI14" s="80">
        <v>1</v>
      </c>
      <c r="AJ14" s="86">
        <v>16.818181818181817</v>
      </c>
      <c r="AK14" s="86">
        <v>20.5</v>
      </c>
      <c r="AL14" s="87">
        <v>23</v>
      </c>
      <c r="AM14" s="1">
        <v>0.24926686217008817</v>
      </c>
    </row>
    <row r="15" spans="1:39" x14ac:dyDescent="0.25">
      <c r="A15" s="82" t="s">
        <v>44</v>
      </c>
      <c r="B15" s="82">
        <v>1102</v>
      </c>
      <c r="C15" s="23">
        <v>0</v>
      </c>
      <c r="D15" s="80">
        <v>1</v>
      </c>
      <c r="E15" s="82" t="s">
        <v>13</v>
      </c>
      <c r="F15" s="82">
        <v>37.272727272727266</v>
      </c>
      <c r="G15" s="82">
        <v>42</v>
      </c>
      <c r="H15" s="82">
        <f t="shared" si="4"/>
        <v>0.27807486631016082</v>
      </c>
      <c r="I15" s="9">
        <v>45</v>
      </c>
      <c r="J15" s="82">
        <f t="shared" si="5"/>
        <v>0.21428571428571427</v>
      </c>
      <c r="K15" s="82">
        <f t="shared" si="6"/>
        <v>0.44134897360703818</v>
      </c>
      <c r="L15" s="1">
        <f t="shared" si="7"/>
        <v>7.7272727272727337</v>
      </c>
      <c r="M15" s="82">
        <v>31</v>
      </c>
      <c r="R15" s="82" t="s">
        <v>81</v>
      </c>
      <c r="S15" s="80">
        <v>90</v>
      </c>
      <c r="T15" s="80">
        <v>0</v>
      </c>
      <c r="U15" s="80">
        <v>1</v>
      </c>
      <c r="V15" s="1">
        <v>0.22727272727272727</v>
      </c>
      <c r="W15" s="1" t="s">
        <v>17</v>
      </c>
      <c r="X15" s="88">
        <v>38</v>
      </c>
      <c r="Y15" s="88">
        <v>43</v>
      </c>
      <c r="Z15" s="89" t="s">
        <v>17</v>
      </c>
      <c r="AA15" s="89" t="s">
        <v>17</v>
      </c>
      <c r="AB15" s="89">
        <v>43</v>
      </c>
      <c r="AC15" s="1" t="s">
        <v>17</v>
      </c>
      <c r="AD15" s="1"/>
      <c r="AF15" s="82" t="s">
        <v>44</v>
      </c>
      <c r="AG15" s="82">
        <v>1102</v>
      </c>
      <c r="AH15" s="23">
        <v>0</v>
      </c>
      <c r="AI15" s="80">
        <v>1</v>
      </c>
      <c r="AJ15" s="86">
        <v>37.272727272727266</v>
      </c>
      <c r="AK15" s="86">
        <v>42</v>
      </c>
      <c r="AL15" s="87">
        <v>45</v>
      </c>
      <c r="AM15" s="1">
        <v>0.44134897360703818</v>
      </c>
    </row>
    <row r="16" spans="1:39" x14ac:dyDescent="0.25">
      <c r="A16" s="82" t="s">
        <v>44</v>
      </c>
      <c r="B16" s="82">
        <v>1068</v>
      </c>
      <c r="C16" s="23">
        <v>0</v>
      </c>
      <c r="D16" s="80">
        <v>1</v>
      </c>
      <c r="E16" s="82" t="s">
        <v>13</v>
      </c>
      <c r="F16" s="82">
        <v>16.818181818181817</v>
      </c>
      <c r="G16" s="82">
        <v>27</v>
      </c>
      <c r="H16" s="82">
        <f t="shared" si="4"/>
        <v>0.59893048128342252</v>
      </c>
      <c r="I16" s="9">
        <v>30.5</v>
      </c>
      <c r="J16" s="82">
        <f t="shared" si="5"/>
        <v>0.25</v>
      </c>
      <c r="K16" s="82">
        <f t="shared" si="6"/>
        <v>0.12023460410557194</v>
      </c>
      <c r="L16" s="1">
        <f t="shared" si="7"/>
        <v>13.681818181818183</v>
      </c>
      <c r="M16" s="82">
        <v>31</v>
      </c>
      <c r="R16" s="82" t="s">
        <v>81</v>
      </c>
      <c r="S16" s="80">
        <v>91</v>
      </c>
      <c r="T16" s="80">
        <v>0</v>
      </c>
      <c r="U16" s="80">
        <v>1</v>
      </c>
      <c r="V16" s="1">
        <v>0.15909090909090909</v>
      </c>
      <c r="W16" s="1">
        <v>-0.40952380952380957</v>
      </c>
      <c r="X16" s="88">
        <v>37.5</v>
      </c>
      <c r="Y16" s="88">
        <v>41</v>
      </c>
      <c r="Z16" s="89">
        <v>32.4</v>
      </c>
      <c r="AA16" s="89">
        <v>-5.1000000000000014</v>
      </c>
      <c r="AB16" s="89">
        <v>43</v>
      </c>
      <c r="AC16" s="1">
        <v>-0.11860465116279073</v>
      </c>
      <c r="AD16" s="1"/>
      <c r="AF16" s="82" t="s">
        <v>44</v>
      </c>
      <c r="AG16" s="82">
        <v>1068</v>
      </c>
      <c r="AH16" s="23">
        <v>0</v>
      </c>
      <c r="AI16" s="80">
        <v>1</v>
      </c>
      <c r="AJ16" s="86">
        <v>16.818181818181817</v>
      </c>
      <c r="AK16" s="86">
        <v>27</v>
      </c>
      <c r="AL16" s="87">
        <v>30.5</v>
      </c>
      <c r="AM16" s="1">
        <v>0.12023460410557194</v>
      </c>
    </row>
    <row r="17" spans="1:39" x14ac:dyDescent="0.25">
      <c r="A17" s="82" t="s">
        <v>44</v>
      </c>
      <c r="B17" s="82">
        <v>1429</v>
      </c>
      <c r="C17" s="23">
        <v>0</v>
      </c>
      <c r="D17" s="80">
        <v>1</v>
      </c>
      <c r="E17" s="82" t="s">
        <v>13</v>
      </c>
      <c r="F17" s="82">
        <v>27.27272727272727</v>
      </c>
      <c r="G17" s="82">
        <v>29</v>
      </c>
      <c r="H17" s="82">
        <f t="shared" si="4"/>
        <v>0.10160427807486648</v>
      </c>
      <c r="I17" s="9">
        <v>31</v>
      </c>
      <c r="J17" s="82">
        <f t="shared" si="5"/>
        <v>0.14285714285714285</v>
      </c>
      <c r="K17" s="82">
        <f t="shared" si="6"/>
        <v>0.12023460410557188</v>
      </c>
      <c r="L17" s="1">
        <f t="shared" si="7"/>
        <v>3.7272727272727302</v>
      </c>
      <c r="M17" s="82">
        <v>31</v>
      </c>
      <c r="R17" s="82" t="s">
        <v>81</v>
      </c>
      <c r="S17" s="80">
        <v>92</v>
      </c>
      <c r="T17" s="80">
        <v>0</v>
      </c>
      <c r="U17" s="80">
        <v>1</v>
      </c>
      <c r="V17" s="1">
        <v>0.20454545454545456</v>
      </c>
      <c r="W17" s="1">
        <v>-0.18571428571428564</v>
      </c>
      <c r="X17" s="88">
        <v>37.5</v>
      </c>
      <c r="Y17" s="88">
        <v>42</v>
      </c>
      <c r="Z17" s="89">
        <v>38.1</v>
      </c>
      <c r="AA17" s="89">
        <v>0.60000000000000142</v>
      </c>
      <c r="AB17" s="89">
        <v>43</v>
      </c>
      <c r="AC17" s="1">
        <v>1.3953488372093056E-2</v>
      </c>
      <c r="AD17" s="1"/>
      <c r="AF17" s="82" t="s">
        <v>44</v>
      </c>
      <c r="AG17" s="82">
        <v>1429</v>
      </c>
      <c r="AH17" s="23">
        <v>0</v>
      </c>
      <c r="AI17" s="80">
        <v>1</v>
      </c>
      <c r="AJ17" s="86">
        <v>27.27272727272727</v>
      </c>
      <c r="AK17" s="86">
        <v>29</v>
      </c>
      <c r="AL17" s="87">
        <v>31</v>
      </c>
      <c r="AM17" s="1">
        <v>0.12023460410557188</v>
      </c>
    </row>
    <row r="18" spans="1:39" x14ac:dyDescent="0.25">
      <c r="A18" s="82" t="s">
        <v>44</v>
      </c>
      <c r="B18" s="82" t="s">
        <v>65</v>
      </c>
      <c r="C18" s="23">
        <v>0</v>
      </c>
      <c r="D18" s="80">
        <v>1</v>
      </c>
      <c r="E18" s="82" t="s">
        <v>13</v>
      </c>
      <c r="F18" s="82">
        <v>12.272727272727272</v>
      </c>
      <c r="G18" s="82">
        <v>15.5</v>
      </c>
      <c r="H18" s="82">
        <f t="shared" si="4"/>
        <v>0.18983957219251343</v>
      </c>
      <c r="I18" s="9">
        <v>16</v>
      </c>
      <c r="J18" s="82">
        <f t="shared" si="5"/>
        <v>3.5714285714285712E-2</v>
      </c>
      <c r="K18" s="82">
        <f t="shared" si="6"/>
        <v>0.14809384164222877</v>
      </c>
      <c r="L18" s="1">
        <f t="shared" si="7"/>
        <v>3.7272727272727284</v>
      </c>
      <c r="M18" s="82">
        <v>31</v>
      </c>
      <c r="R18" s="82" t="s">
        <v>81</v>
      </c>
      <c r="S18" s="80">
        <v>94</v>
      </c>
      <c r="T18" s="80">
        <v>1</v>
      </c>
      <c r="U18" s="80">
        <v>1</v>
      </c>
      <c r="V18" s="1">
        <v>4.5454545454545456E-2</v>
      </c>
      <c r="W18" s="1" t="s">
        <v>17</v>
      </c>
      <c r="X18" s="88">
        <v>36.5</v>
      </c>
      <c r="Y18" s="88">
        <v>37.5</v>
      </c>
      <c r="Z18" s="89" t="s">
        <v>17</v>
      </c>
      <c r="AA18" s="89" t="s">
        <v>17</v>
      </c>
      <c r="AB18" s="89">
        <v>43</v>
      </c>
      <c r="AC18" s="1" t="s">
        <v>17</v>
      </c>
      <c r="AD18" s="1"/>
      <c r="AF18" s="82" t="s">
        <v>44</v>
      </c>
      <c r="AG18" s="82">
        <v>13602</v>
      </c>
      <c r="AH18" s="23">
        <v>0</v>
      </c>
      <c r="AI18" s="80">
        <v>1</v>
      </c>
      <c r="AJ18" s="86">
        <v>12.272727272727272</v>
      </c>
      <c r="AK18" s="86">
        <v>15.5</v>
      </c>
      <c r="AL18" s="87">
        <v>16</v>
      </c>
      <c r="AM18" s="1">
        <v>0.14809384164222877</v>
      </c>
    </row>
    <row r="19" spans="1:39" x14ac:dyDescent="0.25">
      <c r="A19" s="82" t="s">
        <v>44</v>
      </c>
      <c r="B19" s="82" t="s">
        <v>58</v>
      </c>
      <c r="C19" s="23">
        <v>0</v>
      </c>
      <c r="D19" s="80">
        <v>1</v>
      </c>
      <c r="E19" s="82" t="s">
        <v>13</v>
      </c>
      <c r="F19" s="82">
        <v>15.909090909090908</v>
      </c>
      <c r="G19" s="82">
        <v>17.5</v>
      </c>
      <c r="H19" s="82">
        <f t="shared" si="4"/>
        <v>9.35828877005348E-2</v>
      </c>
      <c r="I19" s="9">
        <v>20.5</v>
      </c>
      <c r="J19" s="82">
        <f t="shared" si="5"/>
        <v>0.21428571428571427</v>
      </c>
      <c r="K19" s="82">
        <f t="shared" si="6"/>
        <v>0.11583577712609978</v>
      </c>
      <c r="L19" s="1">
        <f t="shared" si="7"/>
        <v>4.5909090909090917</v>
      </c>
      <c r="M19" s="82">
        <v>31</v>
      </c>
      <c r="R19" s="82" t="s">
        <v>81</v>
      </c>
      <c r="S19" s="80">
        <v>95</v>
      </c>
      <c r="T19" s="80">
        <v>1</v>
      </c>
      <c r="U19" s="80">
        <v>1</v>
      </c>
      <c r="V19" s="1">
        <v>0.36363636363636365</v>
      </c>
      <c r="W19" s="1">
        <v>-0.29999999999999988</v>
      </c>
      <c r="X19" s="88">
        <v>34</v>
      </c>
      <c r="Y19" s="88">
        <v>42</v>
      </c>
      <c r="Z19" s="89">
        <v>35.700000000000003</v>
      </c>
      <c r="AA19" s="89">
        <v>1.7000000000000028</v>
      </c>
      <c r="AB19" s="89">
        <v>43</v>
      </c>
      <c r="AC19" s="1">
        <v>3.9534883720930301E-2</v>
      </c>
      <c r="AD19" s="1"/>
      <c r="AF19" s="82" t="s">
        <v>44</v>
      </c>
      <c r="AG19" s="82">
        <v>13051</v>
      </c>
      <c r="AH19" s="23">
        <v>0</v>
      </c>
      <c r="AI19" s="80">
        <v>1</v>
      </c>
      <c r="AJ19" s="86">
        <v>15.909090909090908</v>
      </c>
      <c r="AK19" s="86">
        <v>17.5</v>
      </c>
      <c r="AL19" s="87">
        <v>20.5</v>
      </c>
      <c r="AM19" s="1">
        <v>0.11583577712609978</v>
      </c>
    </row>
    <row r="20" spans="1:39" x14ac:dyDescent="0.25">
      <c r="A20" s="82" t="s">
        <v>44</v>
      </c>
      <c r="B20" s="82">
        <v>1293</v>
      </c>
      <c r="C20" s="23">
        <v>0</v>
      </c>
      <c r="D20" s="80">
        <v>1</v>
      </c>
      <c r="E20" s="82" t="s">
        <v>13</v>
      </c>
      <c r="F20" s="82">
        <v>25.909090909090907</v>
      </c>
      <c r="G20" s="82">
        <v>27</v>
      </c>
      <c r="H20" s="82">
        <f t="shared" si="4"/>
        <v>6.4171122994652552E-2</v>
      </c>
      <c r="I20" s="9">
        <v>29.5</v>
      </c>
      <c r="J20" s="82">
        <f t="shared" si="5"/>
        <v>0.17857142857142858</v>
      </c>
      <c r="K20" s="82">
        <f t="shared" si="6"/>
        <v>0.16422287390029333</v>
      </c>
      <c r="L20" s="1">
        <f t="shared" si="7"/>
        <v>3.5909090909090935</v>
      </c>
      <c r="M20" s="82">
        <v>31</v>
      </c>
      <c r="R20" s="82" t="s">
        <v>81</v>
      </c>
      <c r="S20" s="80">
        <v>103</v>
      </c>
      <c r="T20" s="80">
        <v>1</v>
      </c>
      <c r="U20" s="80">
        <v>1</v>
      </c>
      <c r="V20" s="1">
        <v>0.22727272727272727</v>
      </c>
      <c r="W20" s="1" t="s">
        <v>17</v>
      </c>
      <c r="X20" s="88">
        <v>42</v>
      </c>
      <c r="Y20" s="88">
        <v>47</v>
      </c>
      <c r="Z20" s="89" t="s">
        <v>17</v>
      </c>
      <c r="AA20" s="89" t="s">
        <v>17</v>
      </c>
      <c r="AB20" s="89">
        <v>43</v>
      </c>
      <c r="AC20" s="1" t="s">
        <v>17</v>
      </c>
      <c r="AD20" s="1"/>
      <c r="AF20" s="82" t="s">
        <v>44</v>
      </c>
      <c r="AG20" s="82">
        <v>1293</v>
      </c>
      <c r="AH20" s="23">
        <v>0</v>
      </c>
      <c r="AI20" s="80">
        <v>1</v>
      </c>
      <c r="AJ20" s="86">
        <v>25.909090909090907</v>
      </c>
      <c r="AK20" s="86">
        <v>27</v>
      </c>
      <c r="AL20" s="87">
        <v>29.5</v>
      </c>
      <c r="AM20" s="1">
        <v>0.16422287390029333</v>
      </c>
    </row>
    <row r="21" spans="1:39" x14ac:dyDescent="0.25">
      <c r="A21" s="82" t="s">
        <v>44</v>
      </c>
      <c r="B21" s="82">
        <v>1318</v>
      </c>
      <c r="C21" s="23">
        <v>0</v>
      </c>
      <c r="D21" s="80">
        <v>1</v>
      </c>
      <c r="E21" s="82" t="s">
        <v>13</v>
      </c>
      <c r="F21" s="82">
        <v>25.909090909090907</v>
      </c>
      <c r="G21" s="82">
        <v>29.5</v>
      </c>
      <c r="H21" s="82">
        <f t="shared" si="4"/>
        <v>0.21122994652406432</v>
      </c>
      <c r="I21" s="9">
        <v>31</v>
      </c>
      <c r="J21" s="82">
        <f t="shared" si="5"/>
        <v>0.10714285714285714</v>
      </c>
      <c r="K21" s="82">
        <f t="shared" si="6"/>
        <v>0.10703812316715548</v>
      </c>
      <c r="L21" s="1">
        <f t="shared" si="7"/>
        <v>5.0909090909090935</v>
      </c>
      <c r="M21" s="82">
        <v>31</v>
      </c>
      <c r="R21" s="82" t="s">
        <v>81</v>
      </c>
      <c r="S21" s="80">
        <v>104</v>
      </c>
      <c r="T21" s="80">
        <v>0</v>
      </c>
      <c r="U21" s="80">
        <v>1</v>
      </c>
      <c r="V21" s="1">
        <v>0.20454545454545456</v>
      </c>
      <c r="W21" s="1" t="s">
        <v>17</v>
      </c>
      <c r="X21" s="88">
        <v>46.5</v>
      </c>
      <c r="Y21" s="88">
        <v>51</v>
      </c>
      <c r="Z21" s="89" t="s">
        <v>17</v>
      </c>
      <c r="AA21" s="89" t="s">
        <v>17</v>
      </c>
      <c r="AB21" s="89">
        <v>43</v>
      </c>
      <c r="AC21" s="1" t="s">
        <v>17</v>
      </c>
      <c r="AD21" s="1"/>
      <c r="AF21" s="82" t="s">
        <v>44</v>
      </c>
      <c r="AG21" s="82">
        <v>1318</v>
      </c>
      <c r="AH21" s="23">
        <v>0</v>
      </c>
      <c r="AI21" s="80">
        <v>1</v>
      </c>
      <c r="AJ21" s="86">
        <v>25.909090909090907</v>
      </c>
      <c r="AK21" s="86">
        <v>29.5</v>
      </c>
      <c r="AL21" s="87">
        <v>31</v>
      </c>
      <c r="AM21" s="1">
        <v>0.10703812316715548</v>
      </c>
    </row>
    <row r="22" spans="1:39" x14ac:dyDescent="0.25">
      <c r="A22" s="82" t="s">
        <v>44</v>
      </c>
      <c r="B22" s="82" t="s">
        <v>53</v>
      </c>
      <c r="C22" s="23">
        <v>0</v>
      </c>
      <c r="D22" s="80">
        <v>1</v>
      </c>
      <c r="E22" s="82" t="s">
        <v>13</v>
      </c>
      <c r="F22" s="82">
        <v>28.18181818181818</v>
      </c>
      <c r="G22" s="82">
        <v>32.5</v>
      </c>
      <c r="H22" s="82">
        <f t="shared" si="4"/>
        <v>0.2540106951871659</v>
      </c>
      <c r="I22" s="9">
        <v>31.5</v>
      </c>
      <c r="J22" s="82">
        <f t="shared" si="5"/>
        <v>-7.1428571428571425E-2</v>
      </c>
      <c r="K22" s="82">
        <f t="shared" si="6"/>
        <v>0.30938416422287396</v>
      </c>
      <c r="L22" s="1">
        <f t="shared" si="7"/>
        <v>3.3181818181818201</v>
      </c>
      <c r="M22" s="82">
        <v>31</v>
      </c>
      <c r="R22" s="82" t="s">
        <v>81</v>
      </c>
      <c r="S22" s="80">
        <v>107</v>
      </c>
      <c r="T22" s="80">
        <v>0</v>
      </c>
      <c r="U22" s="80">
        <v>1</v>
      </c>
      <c r="V22" s="1">
        <v>0</v>
      </c>
      <c r="W22" s="1" t="s">
        <v>17</v>
      </c>
      <c r="X22" s="88">
        <v>32</v>
      </c>
      <c r="Y22" s="88">
        <v>32</v>
      </c>
      <c r="Z22" s="89" t="s">
        <v>17</v>
      </c>
      <c r="AA22" s="89" t="s">
        <v>17</v>
      </c>
      <c r="AB22" s="89">
        <v>43</v>
      </c>
      <c r="AC22" s="1" t="s">
        <v>17</v>
      </c>
      <c r="AD22" s="1"/>
      <c r="AF22" s="82" t="s">
        <v>44</v>
      </c>
      <c r="AG22" s="82">
        <v>12421</v>
      </c>
      <c r="AH22" s="23">
        <v>0</v>
      </c>
      <c r="AI22" s="80">
        <v>1</v>
      </c>
      <c r="AJ22" s="86">
        <v>28.18181818181818</v>
      </c>
      <c r="AK22" s="86">
        <v>32.5</v>
      </c>
      <c r="AL22" s="87">
        <v>31.5</v>
      </c>
      <c r="AM22" s="1">
        <v>0.30938416422287396</v>
      </c>
    </row>
    <row r="23" spans="1:39" x14ac:dyDescent="0.25">
      <c r="A23" s="82" t="s">
        <v>44</v>
      </c>
      <c r="B23" s="82" t="s">
        <v>52</v>
      </c>
      <c r="C23" s="23">
        <v>0</v>
      </c>
      <c r="D23" s="80">
        <v>1</v>
      </c>
      <c r="E23" s="82" t="s">
        <v>13</v>
      </c>
      <c r="F23" s="82">
        <v>25.909090909090907</v>
      </c>
      <c r="G23" s="82">
        <v>31.5</v>
      </c>
      <c r="H23" s="82">
        <f t="shared" si="4"/>
        <v>0.32887700534759373</v>
      </c>
      <c r="I23" s="9">
        <v>35.5</v>
      </c>
      <c r="J23" s="82">
        <f t="shared" si="5"/>
        <v>0.2857142857142857</v>
      </c>
      <c r="K23" s="82">
        <f t="shared" si="6"/>
        <v>3.2258064516129031E-2</v>
      </c>
      <c r="L23" s="1">
        <f t="shared" si="7"/>
        <v>9.5909090909090935</v>
      </c>
      <c r="M23" s="82">
        <v>31</v>
      </c>
      <c r="R23" s="82" t="s">
        <v>81</v>
      </c>
      <c r="S23" s="80">
        <v>108</v>
      </c>
      <c r="T23" s="80">
        <v>0</v>
      </c>
      <c r="U23" s="80">
        <v>1</v>
      </c>
      <c r="V23" s="1" t="s">
        <v>17</v>
      </c>
      <c r="W23" s="1" t="s">
        <v>17</v>
      </c>
      <c r="X23" s="88" t="s">
        <v>17</v>
      </c>
      <c r="Y23" s="88" t="s">
        <v>17</v>
      </c>
      <c r="Z23" s="89" t="s">
        <v>17</v>
      </c>
      <c r="AA23" s="89" t="s">
        <v>17</v>
      </c>
      <c r="AB23" s="89">
        <v>43</v>
      </c>
      <c r="AC23" s="1" t="s">
        <v>17</v>
      </c>
      <c r="AD23" s="1"/>
      <c r="AF23" s="82" t="s">
        <v>44</v>
      </c>
      <c r="AG23" s="82">
        <v>12112</v>
      </c>
      <c r="AH23" s="23">
        <v>0</v>
      </c>
      <c r="AI23" s="80">
        <v>1</v>
      </c>
      <c r="AJ23" s="86">
        <v>25.909090909090907</v>
      </c>
      <c r="AK23" s="86">
        <v>31.5</v>
      </c>
      <c r="AL23" s="87">
        <v>35.5</v>
      </c>
      <c r="AM23" s="1">
        <v>3.2258064516129031E-2</v>
      </c>
    </row>
    <row r="24" spans="1:39" x14ac:dyDescent="0.25">
      <c r="A24" s="82" t="s">
        <v>44</v>
      </c>
      <c r="B24" s="82">
        <v>1220</v>
      </c>
      <c r="C24" s="23">
        <v>0</v>
      </c>
      <c r="D24" s="80">
        <v>1</v>
      </c>
      <c r="E24" s="82" t="s">
        <v>13</v>
      </c>
      <c r="F24" s="82">
        <v>35</v>
      </c>
      <c r="G24" s="82">
        <v>35</v>
      </c>
      <c r="H24" s="82">
        <f t="shared" si="4"/>
        <v>0</v>
      </c>
      <c r="I24" s="9">
        <v>36</v>
      </c>
      <c r="J24" s="82">
        <f t="shared" si="5"/>
        <v>7.1428571428571425E-2</v>
      </c>
      <c r="K24" s="82">
        <f t="shared" si="6"/>
        <v>0.32551319648093852</v>
      </c>
      <c r="L24" s="1">
        <f t="shared" si="7"/>
        <v>1</v>
      </c>
      <c r="M24" s="82">
        <v>31</v>
      </c>
      <c r="R24" s="82" t="s">
        <v>81</v>
      </c>
      <c r="S24" s="80">
        <v>109</v>
      </c>
      <c r="T24" s="80">
        <v>1</v>
      </c>
      <c r="U24" s="80">
        <v>1</v>
      </c>
      <c r="V24" s="1" t="s">
        <v>17</v>
      </c>
      <c r="W24" s="1" t="s">
        <v>17</v>
      </c>
      <c r="X24" s="88" t="s">
        <v>17</v>
      </c>
      <c r="Y24" s="88" t="s">
        <v>17</v>
      </c>
      <c r="Z24" s="89" t="s">
        <v>17</v>
      </c>
      <c r="AA24" s="89" t="s">
        <v>17</v>
      </c>
      <c r="AB24" s="89">
        <v>43</v>
      </c>
      <c r="AC24" s="1" t="s">
        <v>17</v>
      </c>
      <c r="AD24" s="1"/>
      <c r="AF24" s="82" t="s">
        <v>44</v>
      </c>
      <c r="AG24" s="82">
        <v>1220</v>
      </c>
      <c r="AH24" s="23">
        <v>0</v>
      </c>
      <c r="AI24" s="80">
        <v>1</v>
      </c>
      <c r="AJ24" s="86">
        <v>35</v>
      </c>
      <c r="AK24" s="86">
        <v>35</v>
      </c>
      <c r="AL24" s="87">
        <v>36</v>
      </c>
      <c r="AM24" s="1">
        <v>0.32551319648093852</v>
      </c>
    </row>
    <row r="25" spans="1:39" x14ac:dyDescent="0.25">
      <c r="A25" s="82" t="s">
        <v>44</v>
      </c>
      <c r="B25" s="82">
        <v>1409</v>
      </c>
      <c r="C25" s="23">
        <v>0</v>
      </c>
      <c r="D25" s="80">
        <v>1</v>
      </c>
      <c r="E25" s="82" t="s">
        <v>13</v>
      </c>
      <c r="F25" s="82">
        <v>25.909090909090907</v>
      </c>
      <c r="G25" s="82">
        <v>32</v>
      </c>
      <c r="H25" s="82">
        <f t="shared" si="4"/>
        <v>0.35828877005347609</v>
      </c>
      <c r="I25" s="9">
        <v>36</v>
      </c>
      <c r="J25" s="82">
        <f t="shared" si="5"/>
        <v>0.2857142857142857</v>
      </c>
      <c r="K25" s="82">
        <f t="shared" si="6"/>
        <v>0.37390029325513202</v>
      </c>
      <c r="L25" s="1">
        <f t="shared" si="7"/>
        <v>10.090909090909093</v>
      </c>
      <c r="M25" s="82">
        <v>31</v>
      </c>
      <c r="R25" s="82" t="s">
        <v>81</v>
      </c>
      <c r="S25" s="80">
        <v>115</v>
      </c>
      <c r="T25" s="80">
        <v>1</v>
      </c>
      <c r="U25" s="80">
        <v>1</v>
      </c>
      <c r="V25" s="1">
        <v>0.13636363636363635</v>
      </c>
      <c r="W25" s="1">
        <v>-0.38095238095238093</v>
      </c>
      <c r="X25" s="88">
        <v>41</v>
      </c>
      <c r="Y25" s="88">
        <v>44</v>
      </c>
      <c r="Z25" s="89">
        <v>36</v>
      </c>
      <c r="AA25" s="89">
        <v>-5</v>
      </c>
      <c r="AB25" s="89">
        <v>43</v>
      </c>
      <c r="AC25" s="1">
        <v>-0.11627906976744186</v>
      </c>
      <c r="AD25" s="1"/>
      <c r="AF25" s="82" t="s">
        <v>44</v>
      </c>
      <c r="AG25" s="82">
        <v>1409</v>
      </c>
      <c r="AH25" s="23">
        <v>0</v>
      </c>
      <c r="AI25" s="80">
        <v>1</v>
      </c>
      <c r="AJ25" s="86">
        <v>25.909090909090907</v>
      </c>
      <c r="AK25" s="86">
        <v>32</v>
      </c>
      <c r="AL25" s="87">
        <v>36</v>
      </c>
      <c r="AM25" s="1">
        <v>0.37390029325513202</v>
      </c>
    </row>
    <row r="26" spans="1:39" x14ac:dyDescent="0.25">
      <c r="A26" s="82" t="s">
        <v>44</v>
      </c>
      <c r="B26" s="82">
        <v>1379</v>
      </c>
      <c r="C26" s="23">
        <v>0</v>
      </c>
      <c r="D26" s="80">
        <v>1</v>
      </c>
      <c r="E26" s="82" t="s">
        <v>13</v>
      </c>
      <c r="F26" s="82">
        <v>25.909090909090907</v>
      </c>
      <c r="G26" s="82">
        <v>31.5</v>
      </c>
      <c r="H26" s="82">
        <f t="shared" si="4"/>
        <v>0.32887700534759373</v>
      </c>
      <c r="I26" s="9">
        <v>37.5</v>
      </c>
      <c r="J26" s="82">
        <f t="shared" si="5"/>
        <v>0.42857142857142855</v>
      </c>
      <c r="K26" s="82">
        <f t="shared" si="6"/>
        <v>0.28592375366568923</v>
      </c>
      <c r="L26" s="1">
        <f t="shared" si="7"/>
        <v>11.590909090909093</v>
      </c>
      <c r="M26" s="82">
        <v>31</v>
      </c>
      <c r="R26" s="82" t="s">
        <v>81</v>
      </c>
      <c r="S26" s="80">
        <v>119</v>
      </c>
      <c r="T26" s="80">
        <v>0</v>
      </c>
      <c r="U26" s="80">
        <v>1</v>
      </c>
      <c r="V26" s="1">
        <v>-9.0909090909090912E-2</v>
      </c>
      <c r="W26" s="1">
        <v>-0.14285714285714285</v>
      </c>
      <c r="X26" s="88">
        <v>36</v>
      </c>
      <c r="Y26" s="88">
        <v>34</v>
      </c>
      <c r="Z26" s="89">
        <v>31</v>
      </c>
      <c r="AA26" s="89">
        <v>-5</v>
      </c>
      <c r="AB26" s="89">
        <v>43</v>
      </c>
      <c r="AC26" s="1">
        <v>-0.11627906976744186</v>
      </c>
      <c r="AD26" s="1"/>
      <c r="AF26" s="82" t="s">
        <v>44</v>
      </c>
      <c r="AG26" s="82">
        <v>1379</v>
      </c>
      <c r="AH26" s="23">
        <v>0</v>
      </c>
      <c r="AI26" s="80">
        <v>1</v>
      </c>
      <c r="AJ26" s="86">
        <v>25.909090909090907</v>
      </c>
      <c r="AK26" s="86">
        <v>31.5</v>
      </c>
      <c r="AL26" s="87">
        <v>37.5</v>
      </c>
      <c r="AM26" s="1">
        <v>0.28592375366568923</v>
      </c>
    </row>
    <row r="27" spans="1:39" x14ac:dyDescent="0.25">
      <c r="A27" s="82" t="s">
        <v>44</v>
      </c>
      <c r="B27" s="82">
        <v>1198</v>
      </c>
      <c r="C27" s="23">
        <v>0</v>
      </c>
      <c r="D27" s="80">
        <v>1</v>
      </c>
      <c r="E27" s="82" t="s">
        <v>13</v>
      </c>
      <c r="F27" s="82">
        <v>23.636363636363633</v>
      </c>
      <c r="G27" s="82">
        <v>28.5</v>
      </c>
      <c r="H27" s="82">
        <f t="shared" si="4"/>
        <v>0.28609625668449218</v>
      </c>
      <c r="I27" s="9">
        <v>32.5</v>
      </c>
      <c r="J27" s="82">
        <f t="shared" si="5"/>
        <v>0.2857142857142857</v>
      </c>
      <c r="K27" s="82">
        <f t="shared" si="6"/>
        <v>0.10997067448680355</v>
      </c>
      <c r="L27" s="1">
        <f t="shared" si="7"/>
        <v>8.8636363636363669</v>
      </c>
      <c r="M27" s="82">
        <v>31</v>
      </c>
      <c r="R27" s="82" t="s">
        <v>81</v>
      </c>
      <c r="S27" s="80">
        <v>121</v>
      </c>
      <c r="T27" s="80">
        <v>0</v>
      </c>
      <c r="U27" s="80">
        <v>1</v>
      </c>
      <c r="V27" s="1">
        <v>0.20454545454545456</v>
      </c>
      <c r="W27" s="1">
        <v>0.19047619047619047</v>
      </c>
      <c r="X27" s="88">
        <v>26</v>
      </c>
      <c r="Y27" s="88">
        <v>30.5</v>
      </c>
      <c r="Z27" s="89">
        <v>34.5</v>
      </c>
      <c r="AA27" s="89">
        <v>8.5</v>
      </c>
      <c r="AB27" s="89">
        <v>43</v>
      </c>
      <c r="AC27" s="1">
        <v>0.19767441860465115</v>
      </c>
      <c r="AD27" s="1"/>
      <c r="AF27" s="82" t="s">
        <v>44</v>
      </c>
      <c r="AG27" s="82">
        <v>1198</v>
      </c>
      <c r="AH27" s="23">
        <v>0</v>
      </c>
      <c r="AI27" s="80">
        <v>1</v>
      </c>
      <c r="AJ27" s="86">
        <v>23.636363636363633</v>
      </c>
      <c r="AK27" s="86">
        <v>28.5</v>
      </c>
      <c r="AL27" s="87">
        <v>32.5</v>
      </c>
      <c r="AM27" s="1">
        <v>0.10997067448680355</v>
      </c>
    </row>
    <row r="28" spans="1:39" x14ac:dyDescent="0.25">
      <c r="A28" s="82" t="s">
        <v>44</v>
      </c>
      <c r="B28" s="82" t="s">
        <v>47</v>
      </c>
      <c r="C28" s="23">
        <v>0</v>
      </c>
      <c r="D28" s="80">
        <v>1</v>
      </c>
      <c r="E28" s="82" t="s">
        <v>13</v>
      </c>
      <c r="F28" s="82">
        <v>19.09090909090909</v>
      </c>
      <c r="G28" s="82">
        <v>22.5</v>
      </c>
      <c r="H28" s="82">
        <f t="shared" si="4"/>
        <v>0.20053475935828882</v>
      </c>
      <c r="I28" s="9">
        <v>22.5</v>
      </c>
      <c r="J28" s="82">
        <f t="shared" si="5"/>
        <v>0</v>
      </c>
      <c r="K28" s="82">
        <f t="shared" si="6"/>
        <v>0.21994134897360709</v>
      </c>
      <c r="L28" s="1">
        <f t="shared" si="7"/>
        <v>3.4090909090909101</v>
      </c>
      <c r="M28" s="82">
        <v>31</v>
      </c>
      <c r="R28" s="82" t="s">
        <v>81</v>
      </c>
      <c r="S28" s="80">
        <v>122</v>
      </c>
      <c r="T28" s="80">
        <v>0</v>
      </c>
      <c r="U28" s="80">
        <v>1</v>
      </c>
      <c r="V28" s="1">
        <v>6.8181818181818177E-2</v>
      </c>
      <c r="W28" s="1">
        <v>-0.29999999999999988</v>
      </c>
      <c r="X28" s="88">
        <v>43.5</v>
      </c>
      <c r="Y28" s="88">
        <v>45</v>
      </c>
      <c r="Z28" s="89">
        <v>38.700000000000003</v>
      </c>
      <c r="AA28" s="89">
        <v>-4.7999999999999972</v>
      </c>
      <c r="AB28" s="89">
        <v>43</v>
      </c>
      <c r="AC28" s="1">
        <v>-0.11162790697674412</v>
      </c>
      <c r="AD28" s="1"/>
      <c r="AF28" s="82" t="s">
        <v>44</v>
      </c>
      <c r="AG28" s="82">
        <v>10281</v>
      </c>
      <c r="AH28" s="23">
        <v>0</v>
      </c>
      <c r="AI28" s="80">
        <v>1</v>
      </c>
      <c r="AJ28" s="86">
        <v>19.09090909090909</v>
      </c>
      <c r="AK28" s="86">
        <v>22.5</v>
      </c>
      <c r="AL28" s="87">
        <v>22.5</v>
      </c>
      <c r="AM28" s="1">
        <v>0.21994134897360709</v>
      </c>
    </row>
    <row r="29" spans="1:39" x14ac:dyDescent="0.25">
      <c r="A29" s="82" t="s">
        <v>44</v>
      </c>
      <c r="B29" s="82">
        <v>1045</v>
      </c>
      <c r="C29" s="23">
        <v>0</v>
      </c>
      <c r="D29" s="80">
        <v>1</v>
      </c>
      <c r="E29" s="82" t="s">
        <v>13</v>
      </c>
      <c r="F29" s="82">
        <v>28.18181818181818</v>
      </c>
      <c r="G29" s="82">
        <v>33.5</v>
      </c>
      <c r="H29" s="82">
        <f t="shared" si="4"/>
        <v>0.31283422459893062</v>
      </c>
      <c r="I29" s="9">
        <v>35</v>
      </c>
      <c r="J29" s="82">
        <f t="shared" si="5"/>
        <v>0.10714285714285714</v>
      </c>
      <c r="K29" s="82">
        <f t="shared" si="6"/>
        <v>0.13929618768328453</v>
      </c>
      <c r="L29" s="1">
        <f t="shared" si="7"/>
        <v>6.8181818181818201</v>
      </c>
      <c r="M29" s="82">
        <v>31</v>
      </c>
      <c r="R29" s="82" t="s">
        <v>81</v>
      </c>
      <c r="S29" s="80">
        <v>123</v>
      </c>
      <c r="T29" s="80">
        <v>1</v>
      </c>
      <c r="U29" s="80">
        <v>1</v>
      </c>
      <c r="V29" s="1">
        <v>0.13636363636363635</v>
      </c>
      <c r="W29" s="1" t="s">
        <v>17</v>
      </c>
      <c r="X29" s="88">
        <v>45</v>
      </c>
      <c r="Y29" s="88">
        <v>48</v>
      </c>
      <c r="Z29" s="89" t="s">
        <v>17</v>
      </c>
      <c r="AA29" s="89" t="s">
        <v>17</v>
      </c>
      <c r="AB29" s="89">
        <v>43</v>
      </c>
      <c r="AC29" s="1" t="s">
        <v>17</v>
      </c>
      <c r="AD29" s="1"/>
      <c r="AF29" s="82" t="s">
        <v>44</v>
      </c>
      <c r="AG29" s="82">
        <v>1045</v>
      </c>
      <c r="AH29" s="23">
        <v>0</v>
      </c>
      <c r="AI29" s="80">
        <v>1</v>
      </c>
      <c r="AJ29" s="86">
        <v>28.18181818181818</v>
      </c>
      <c r="AK29" s="86">
        <v>33.5</v>
      </c>
      <c r="AL29" s="87">
        <v>35</v>
      </c>
      <c r="AM29" s="1">
        <v>0.13929618768328453</v>
      </c>
    </row>
    <row r="30" spans="1:39" x14ac:dyDescent="0.25">
      <c r="A30" s="82" t="s">
        <v>44</v>
      </c>
      <c r="B30" s="82">
        <v>1123</v>
      </c>
      <c r="C30" s="23">
        <v>0</v>
      </c>
      <c r="D30" s="80">
        <v>1</v>
      </c>
      <c r="E30" s="82" t="s">
        <v>13</v>
      </c>
      <c r="F30" s="82">
        <v>18.18181818181818</v>
      </c>
      <c r="G30" s="82">
        <v>21</v>
      </c>
      <c r="H30" s="82">
        <f t="shared" si="4"/>
        <v>0.16577540106951882</v>
      </c>
      <c r="I30" s="9">
        <v>22.5</v>
      </c>
      <c r="J30" s="82">
        <f t="shared" si="5"/>
        <v>0.10714285714285714</v>
      </c>
      <c r="K30" s="82">
        <f t="shared" si="6"/>
        <v>0.1319648093841643</v>
      </c>
      <c r="L30" s="1">
        <f t="shared" si="7"/>
        <v>4.3181818181818201</v>
      </c>
      <c r="M30" s="82">
        <v>31</v>
      </c>
      <c r="R30" s="82" t="s">
        <v>81</v>
      </c>
      <c r="S30" s="80">
        <v>125</v>
      </c>
      <c r="T30" s="80">
        <v>1</v>
      </c>
      <c r="U30" s="80">
        <v>1</v>
      </c>
      <c r="V30" s="1">
        <v>0.20454545454545456</v>
      </c>
      <c r="W30" s="1" t="s">
        <v>17</v>
      </c>
      <c r="X30" s="88">
        <v>17.5</v>
      </c>
      <c r="Y30" s="88">
        <v>22</v>
      </c>
      <c r="Z30" s="89" t="s">
        <v>17</v>
      </c>
      <c r="AA30" s="89" t="s">
        <v>17</v>
      </c>
      <c r="AB30" s="89">
        <v>43</v>
      </c>
      <c r="AC30" s="1" t="s">
        <v>17</v>
      </c>
      <c r="AD30" s="1"/>
      <c r="AF30" s="82" t="s">
        <v>44</v>
      </c>
      <c r="AG30" s="82">
        <v>1123</v>
      </c>
      <c r="AH30" s="23">
        <v>0</v>
      </c>
      <c r="AI30" s="80">
        <v>1</v>
      </c>
      <c r="AJ30" s="86">
        <v>18.18181818181818</v>
      </c>
      <c r="AK30" s="86">
        <v>21</v>
      </c>
      <c r="AL30" s="87">
        <v>22.5</v>
      </c>
      <c r="AM30" s="1">
        <v>0.1319648093841643</v>
      </c>
    </row>
    <row r="31" spans="1:39" x14ac:dyDescent="0.25">
      <c r="A31" s="82" t="s">
        <v>44</v>
      </c>
      <c r="B31" s="82" t="s">
        <v>54</v>
      </c>
      <c r="C31" s="23">
        <v>0</v>
      </c>
      <c r="D31" s="80">
        <v>1</v>
      </c>
      <c r="E31" s="82" t="s">
        <v>13</v>
      </c>
      <c r="F31" s="82">
        <v>25.909090909090907</v>
      </c>
      <c r="G31" s="82">
        <v>29</v>
      </c>
      <c r="H31" s="82">
        <f t="shared" si="4"/>
        <v>0.18181818181818196</v>
      </c>
      <c r="I31" s="9">
        <v>30</v>
      </c>
      <c r="J31" s="82">
        <f t="shared" si="5"/>
        <v>7.1428571428571425E-2</v>
      </c>
      <c r="K31" s="82">
        <f t="shared" si="6"/>
        <v>0.13929618768328453</v>
      </c>
      <c r="L31" s="1">
        <f t="shared" si="7"/>
        <v>4.0909090909090935</v>
      </c>
      <c r="M31" s="82">
        <v>31</v>
      </c>
      <c r="R31" s="82" t="s">
        <v>81</v>
      </c>
      <c r="S31" s="80">
        <v>126</v>
      </c>
      <c r="T31" s="80">
        <v>1</v>
      </c>
      <c r="U31" s="80">
        <v>1</v>
      </c>
      <c r="V31" s="1" t="s">
        <v>17</v>
      </c>
      <c r="W31" s="1" t="s">
        <v>17</v>
      </c>
      <c r="X31" s="88">
        <v>28</v>
      </c>
      <c r="Y31" s="88" t="s">
        <v>17</v>
      </c>
      <c r="Z31" s="89" t="s">
        <v>17</v>
      </c>
      <c r="AA31" s="89" t="s">
        <v>17</v>
      </c>
      <c r="AB31" s="89">
        <v>43</v>
      </c>
      <c r="AC31" s="1" t="s">
        <v>17</v>
      </c>
      <c r="AD31" s="1"/>
      <c r="AF31" s="82" t="s">
        <v>44</v>
      </c>
      <c r="AG31" s="82">
        <v>12511</v>
      </c>
      <c r="AH31" s="23">
        <v>0</v>
      </c>
      <c r="AI31" s="80">
        <v>1</v>
      </c>
      <c r="AJ31" s="86">
        <v>25.909090909090907</v>
      </c>
      <c r="AK31" s="86">
        <v>29</v>
      </c>
      <c r="AL31" s="87">
        <v>30</v>
      </c>
      <c r="AM31" s="1">
        <v>0.13929618768328453</v>
      </c>
    </row>
    <row r="32" spans="1:39" x14ac:dyDescent="0.25">
      <c r="A32" s="82" t="s">
        <v>44</v>
      </c>
      <c r="B32" s="82">
        <v>1290</v>
      </c>
      <c r="C32" s="23">
        <v>0</v>
      </c>
      <c r="D32" s="80">
        <v>1</v>
      </c>
      <c r="E32" s="82" t="s">
        <v>13</v>
      </c>
      <c r="F32" s="82">
        <v>28.18181818181818</v>
      </c>
      <c r="G32" s="82">
        <v>31.5</v>
      </c>
      <c r="H32" s="82">
        <f t="shared" si="4"/>
        <v>0.19518716577540118</v>
      </c>
      <c r="I32" s="9">
        <v>32.5</v>
      </c>
      <c r="J32" s="82">
        <f t="shared" si="5"/>
        <v>7.1428571428571425E-2</v>
      </c>
      <c r="K32" s="82">
        <f t="shared" si="6"/>
        <v>0.12316715542522</v>
      </c>
      <c r="L32" s="1">
        <f t="shared" si="7"/>
        <v>4.3181818181818201</v>
      </c>
      <c r="M32" s="82">
        <v>31</v>
      </c>
      <c r="R32" s="82" t="s">
        <v>81</v>
      </c>
      <c r="S32" s="76">
        <v>127</v>
      </c>
      <c r="T32" s="76">
        <v>1</v>
      </c>
      <c r="U32" s="80">
        <v>1</v>
      </c>
      <c r="V32" s="1">
        <v>0.27272727272727271</v>
      </c>
      <c r="W32" s="1" t="s">
        <v>17</v>
      </c>
      <c r="X32" s="88">
        <v>32.5</v>
      </c>
      <c r="Y32" s="90">
        <v>38.5</v>
      </c>
      <c r="Z32" s="91" t="s">
        <v>17</v>
      </c>
      <c r="AA32" s="91" t="s">
        <v>17</v>
      </c>
      <c r="AB32" s="91">
        <v>43</v>
      </c>
      <c r="AC32" s="1" t="s">
        <v>17</v>
      </c>
      <c r="AD32" s="1"/>
      <c r="AF32" s="82" t="s">
        <v>44</v>
      </c>
      <c r="AG32" s="82">
        <v>1290</v>
      </c>
      <c r="AH32" s="23">
        <v>0</v>
      </c>
      <c r="AI32" s="80">
        <v>1</v>
      </c>
      <c r="AJ32" s="86">
        <v>28.18181818181818</v>
      </c>
      <c r="AK32" s="86">
        <v>31.5</v>
      </c>
      <c r="AL32" s="87">
        <v>32.5</v>
      </c>
      <c r="AM32" s="1">
        <v>0.12316715542522</v>
      </c>
    </row>
    <row r="33" spans="1:39" x14ac:dyDescent="0.25">
      <c r="A33" s="82" t="s">
        <v>44</v>
      </c>
      <c r="B33" s="82">
        <v>1098</v>
      </c>
      <c r="C33" s="23">
        <v>0</v>
      </c>
      <c r="D33" s="80">
        <v>1</v>
      </c>
      <c r="E33" s="82" t="s">
        <v>13</v>
      </c>
      <c r="F33" s="82">
        <v>28.18181818181818</v>
      </c>
      <c r="G33" s="82">
        <v>29</v>
      </c>
      <c r="H33" s="82">
        <f t="shared" si="4"/>
        <v>4.8128342245989421E-2</v>
      </c>
      <c r="I33" s="9">
        <v>32</v>
      </c>
      <c r="J33" s="82">
        <f t="shared" si="5"/>
        <v>0.21428571428571427</v>
      </c>
      <c r="K33" s="82">
        <f t="shared" si="6"/>
        <v>0.19061583577712612</v>
      </c>
      <c r="L33" s="1">
        <f t="shared" si="7"/>
        <v>3.8181818181818201</v>
      </c>
      <c r="M33" s="82">
        <v>31</v>
      </c>
      <c r="R33" s="82" t="s">
        <v>81</v>
      </c>
      <c r="S33" s="80">
        <v>128</v>
      </c>
      <c r="T33" s="80">
        <v>0</v>
      </c>
      <c r="U33" s="80">
        <v>1</v>
      </c>
      <c r="V33" s="1">
        <v>0.20454545454545456</v>
      </c>
      <c r="W33" s="1">
        <v>0.2190476190476191</v>
      </c>
      <c r="X33" s="88">
        <v>32.5</v>
      </c>
      <c r="Y33" s="88">
        <v>37</v>
      </c>
      <c r="Z33" s="89">
        <v>41.6</v>
      </c>
      <c r="AA33" s="89">
        <v>9.1000000000000014</v>
      </c>
      <c r="AB33" s="89">
        <v>43</v>
      </c>
      <c r="AC33" s="1">
        <v>0.21162790697674422</v>
      </c>
      <c r="AD33" s="1"/>
      <c r="AF33" s="82" t="s">
        <v>44</v>
      </c>
      <c r="AG33" s="82">
        <v>1098</v>
      </c>
      <c r="AH33" s="23">
        <v>0</v>
      </c>
      <c r="AI33" s="80">
        <v>1</v>
      </c>
      <c r="AJ33" s="86">
        <v>28.18181818181818</v>
      </c>
      <c r="AK33" s="86">
        <v>29</v>
      </c>
      <c r="AL33" s="87">
        <v>32</v>
      </c>
      <c r="AM33" s="1">
        <v>0.19061583577712612</v>
      </c>
    </row>
    <row r="34" spans="1:39" x14ac:dyDescent="0.25">
      <c r="A34" s="82" t="s">
        <v>44</v>
      </c>
      <c r="B34" s="82" t="s">
        <v>51</v>
      </c>
      <c r="C34" s="23">
        <v>0</v>
      </c>
      <c r="D34" s="80">
        <v>1</v>
      </c>
      <c r="E34" s="82" t="s">
        <v>13</v>
      </c>
      <c r="F34" s="82">
        <v>19.09090909090909</v>
      </c>
      <c r="G34" s="82">
        <v>20</v>
      </c>
      <c r="H34" s="82">
        <f t="shared" si="4"/>
        <v>5.3475935828877059E-2</v>
      </c>
      <c r="I34" s="9">
        <v>25</v>
      </c>
      <c r="J34" s="82">
        <f t="shared" si="5"/>
        <v>0.35714285714285715</v>
      </c>
      <c r="K34" s="82">
        <f t="shared" si="6"/>
        <v>0.20674486803519065</v>
      </c>
      <c r="L34" s="1">
        <f t="shared" si="7"/>
        <v>5.9090909090909101</v>
      </c>
      <c r="M34" s="82">
        <v>31</v>
      </c>
      <c r="R34" s="82" t="s">
        <v>81</v>
      </c>
      <c r="S34" s="80">
        <v>132</v>
      </c>
      <c r="T34" s="80">
        <v>0</v>
      </c>
      <c r="U34" s="80">
        <v>1</v>
      </c>
      <c r="V34" s="1" t="s">
        <v>17</v>
      </c>
      <c r="W34" s="1" t="s">
        <v>17</v>
      </c>
      <c r="X34" s="88" t="s">
        <v>17</v>
      </c>
      <c r="Y34" s="88" t="s">
        <v>17</v>
      </c>
      <c r="Z34" s="89" t="s">
        <v>17</v>
      </c>
      <c r="AA34" s="89" t="s">
        <v>17</v>
      </c>
      <c r="AB34" s="89">
        <v>43</v>
      </c>
      <c r="AC34" s="1" t="s">
        <v>17</v>
      </c>
      <c r="AD34" s="1"/>
      <c r="AF34" s="82" t="s">
        <v>44</v>
      </c>
      <c r="AG34" s="82">
        <v>12111</v>
      </c>
      <c r="AH34" s="23">
        <v>0</v>
      </c>
      <c r="AI34" s="80">
        <v>1</v>
      </c>
      <c r="AJ34" s="86">
        <v>19.09090909090909</v>
      </c>
      <c r="AK34" s="86">
        <v>20</v>
      </c>
      <c r="AL34" s="87">
        <v>25</v>
      </c>
      <c r="AM34" s="1">
        <v>0.20674486803519065</v>
      </c>
    </row>
    <row r="35" spans="1:39" x14ac:dyDescent="0.25">
      <c r="A35" s="82" t="s">
        <v>44</v>
      </c>
      <c r="B35" s="82">
        <v>1055</v>
      </c>
      <c r="C35" s="23">
        <v>0</v>
      </c>
      <c r="D35" s="80">
        <v>1</v>
      </c>
      <c r="E35" s="82" t="s">
        <v>13</v>
      </c>
      <c r="F35" s="82">
        <v>14.09090909090909</v>
      </c>
      <c r="G35" s="82">
        <v>16.5</v>
      </c>
      <c r="H35" s="82">
        <f t="shared" si="4"/>
        <v>0.14171122994652413</v>
      </c>
      <c r="I35" s="9">
        <v>20.5</v>
      </c>
      <c r="J35" s="82">
        <f t="shared" si="5"/>
        <v>0.2857142857142857</v>
      </c>
      <c r="K35" s="82">
        <f t="shared" si="6"/>
        <v>0.27712609970674495</v>
      </c>
      <c r="L35" s="1">
        <f t="shared" si="7"/>
        <v>6.4090909090909101</v>
      </c>
      <c r="M35" s="82">
        <v>31</v>
      </c>
      <c r="R35" s="82" t="s">
        <v>81</v>
      </c>
      <c r="S35" s="80">
        <v>133</v>
      </c>
      <c r="T35" s="80">
        <v>0</v>
      </c>
      <c r="U35" s="80">
        <v>1</v>
      </c>
      <c r="V35" s="1" t="s">
        <v>17</v>
      </c>
      <c r="W35" s="1" t="s">
        <v>17</v>
      </c>
      <c r="X35" s="88">
        <v>32</v>
      </c>
      <c r="Y35" s="88" t="s">
        <v>17</v>
      </c>
      <c r="Z35" s="89" t="s">
        <v>17</v>
      </c>
      <c r="AA35" s="89" t="s">
        <v>17</v>
      </c>
      <c r="AB35" s="89">
        <v>43</v>
      </c>
      <c r="AC35" s="1" t="s">
        <v>17</v>
      </c>
      <c r="AD35" s="1"/>
      <c r="AF35" s="82" t="s">
        <v>44</v>
      </c>
      <c r="AG35" s="82">
        <v>1055</v>
      </c>
      <c r="AH35" s="23">
        <v>0</v>
      </c>
      <c r="AI35" s="80">
        <v>1</v>
      </c>
      <c r="AJ35" s="86">
        <v>14.09090909090909</v>
      </c>
      <c r="AK35" s="86">
        <v>16.5</v>
      </c>
      <c r="AL35" s="87">
        <v>20.5</v>
      </c>
      <c r="AM35" s="1">
        <v>0.27712609970674495</v>
      </c>
    </row>
    <row r="36" spans="1:39" x14ac:dyDescent="0.25">
      <c r="A36" s="82" t="s">
        <v>44</v>
      </c>
      <c r="B36" s="82" t="s">
        <v>62</v>
      </c>
      <c r="C36" s="23">
        <v>0</v>
      </c>
      <c r="D36" s="80">
        <v>1</v>
      </c>
      <c r="E36" s="82" t="s">
        <v>13</v>
      </c>
      <c r="F36" s="82">
        <v>25.909090909090907</v>
      </c>
      <c r="G36" s="82">
        <v>32.5</v>
      </c>
      <c r="H36" s="82">
        <f t="shared" si="4"/>
        <v>0.38770053475935845</v>
      </c>
      <c r="I36" s="9">
        <v>34.5</v>
      </c>
      <c r="J36" s="82">
        <f t="shared" si="5"/>
        <v>0.14285714285714285</v>
      </c>
      <c r="K36" s="82">
        <f t="shared" si="6"/>
        <v>0.43841642228739014</v>
      </c>
      <c r="L36" s="1">
        <f t="shared" si="7"/>
        <v>8.5909090909090935</v>
      </c>
      <c r="M36" s="82">
        <v>31</v>
      </c>
      <c r="R36" s="82" t="s">
        <v>81</v>
      </c>
      <c r="S36" s="80">
        <v>134</v>
      </c>
      <c r="T36" s="80">
        <v>1</v>
      </c>
      <c r="U36" s="80">
        <v>1</v>
      </c>
      <c r="V36" s="1">
        <v>0.36363636363636365</v>
      </c>
      <c r="W36" s="1">
        <v>9.52380952380966E-3</v>
      </c>
      <c r="X36" s="88">
        <v>40</v>
      </c>
      <c r="Y36" s="88">
        <v>48</v>
      </c>
      <c r="Z36" s="89">
        <v>48.2</v>
      </c>
      <c r="AA36" s="89">
        <v>8.2000000000000028</v>
      </c>
      <c r="AB36" s="89">
        <v>43</v>
      </c>
      <c r="AC36" s="1">
        <v>0.19069767441860472</v>
      </c>
      <c r="AD36" s="1"/>
      <c r="AF36" s="82" t="s">
        <v>44</v>
      </c>
      <c r="AG36" s="82">
        <v>13581</v>
      </c>
      <c r="AH36" s="23">
        <v>0</v>
      </c>
      <c r="AI36" s="80">
        <v>1</v>
      </c>
      <c r="AJ36" s="86">
        <v>25.909090909090907</v>
      </c>
      <c r="AK36" s="86">
        <v>32.5</v>
      </c>
      <c r="AL36" s="87">
        <v>34.5</v>
      </c>
      <c r="AM36" s="1">
        <v>0.43841642228739014</v>
      </c>
    </row>
    <row r="37" spans="1:39" x14ac:dyDescent="0.25">
      <c r="A37" s="82" t="s">
        <v>44</v>
      </c>
      <c r="B37" s="82">
        <v>1361</v>
      </c>
      <c r="C37" s="23">
        <v>0</v>
      </c>
      <c r="D37" s="80">
        <v>1</v>
      </c>
      <c r="E37" s="82" t="s">
        <v>13</v>
      </c>
      <c r="F37" s="82">
        <v>25.909090909090907</v>
      </c>
      <c r="G37" s="82">
        <v>36</v>
      </c>
      <c r="H37" s="82">
        <f t="shared" si="4"/>
        <v>0.59358288770053491</v>
      </c>
      <c r="I37" s="9">
        <v>39.5</v>
      </c>
      <c r="J37" s="82">
        <f t="shared" si="5"/>
        <v>0.25</v>
      </c>
      <c r="K37" s="82" t="s">
        <v>17</v>
      </c>
      <c r="L37" s="1">
        <f t="shared" si="7"/>
        <v>13.590909090909093</v>
      </c>
      <c r="M37" s="82">
        <v>31</v>
      </c>
      <c r="R37" s="82" t="s">
        <v>81</v>
      </c>
      <c r="S37" s="80">
        <v>136</v>
      </c>
      <c r="T37" s="80">
        <v>1</v>
      </c>
      <c r="U37" s="80">
        <v>1</v>
      </c>
      <c r="V37" s="1">
        <v>-0.47727272727272729</v>
      </c>
      <c r="W37" s="1">
        <v>0.5714285714285714</v>
      </c>
      <c r="X37" s="88">
        <v>40.5</v>
      </c>
      <c r="Y37" s="88">
        <v>30</v>
      </c>
      <c r="Z37" s="89">
        <v>42</v>
      </c>
      <c r="AA37" s="89">
        <v>1.5</v>
      </c>
      <c r="AB37" s="89">
        <v>43</v>
      </c>
      <c r="AC37" s="1">
        <v>3.4883720930232558E-2</v>
      </c>
      <c r="AD37" s="1"/>
      <c r="AF37" s="82" t="s">
        <v>44</v>
      </c>
      <c r="AG37" s="82">
        <v>1361</v>
      </c>
      <c r="AH37" s="23">
        <v>0</v>
      </c>
      <c r="AI37" s="80">
        <v>1</v>
      </c>
      <c r="AJ37" s="86">
        <v>25.909090909090907</v>
      </c>
      <c r="AK37" s="86">
        <v>36</v>
      </c>
      <c r="AL37" s="87">
        <v>39.5</v>
      </c>
      <c r="AM37" s="1" t="s">
        <v>17</v>
      </c>
    </row>
    <row r="38" spans="1:39" x14ac:dyDescent="0.25">
      <c r="A38" s="82" t="s">
        <v>44</v>
      </c>
      <c r="B38" s="82">
        <v>531</v>
      </c>
      <c r="C38" s="23">
        <v>0</v>
      </c>
      <c r="D38" s="80">
        <v>1</v>
      </c>
      <c r="E38" s="82" t="s">
        <v>13</v>
      </c>
      <c r="F38" s="82">
        <v>22.727272727272727</v>
      </c>
      <c r="G38" s="82">
        <v>24.5</v>
      </c>
      <c r="H38" s="82">
        <f t="shared" si="4"/>
        <v>0.1042780748663102</v>
      </c>
      <c r="I38" s="9">
        <v>26.5</v>
      </c>
      <c r="J38" s="82">
        <f t="shared" si="5"/>
        <v>0.14285714285714285</v>
      </c>
      <c r="K38" s="82" t="s">
        <v>17</v>
      </c>
      <c r="L38" s="1">
        <f t="shared" si="7"/>
        <v>3.7727272727272734</v>
      </c>
      <c r="M38" s="82">
        <v>31</v>
      </c>
      <c r="R38" s="82" t="s">
        <v>81</v>
      </c>
      <c r="S38" s="80">
        <v>138</v>
      </c>
      <c r="T38" s="80">
        <v>0</v>
      </c>
      <c r="U38" s="80">
        <v>1</v>
      </c>
      <c r="V38" s="1">
        <v>0</v>
      </c>
      <c r="W38" s="1">
        <v>9.5238095238095233E-2</v>
      </c>
      <c r="X38" s="88">
        <v>38</v>
      </c>
      <c r="Y38" s="88">
        <v>38</v>
      </c>
      <c r="Z38" s="89">
        <v>40</v>
      </c>
      <c r="AA38" s="89">
        <v>2</v>
      </c>
      <c r="AB38" s="89">
        <v>43</v>
      </c>
      <c r="AC38" s="1">
        <v>4.6511627906976744E-2</v>
      </c>
      <c r="AD38" s="1"/>
      <c r="AF38" s="82" t="s">
        <v>44</v>
      </c>
      <c r="AG38" s="82">
        <v>531</v>
      </c>
      <c r="AH38" s="23">
        <v>0</v>
      </c>
      <c r="AI38" s="80">
        <v>1</v>
      </c>
      <c r="AJ38" s="86">
        <v>22.727272727272727</v>
      </c>
      <c r="AK38" s="86">
        <v>24.5</v>
      </c>
      <c r="AL38" s="87">
        <v>26.5</v>
      </c>
      <c r="AM38" s="1" t="s">
        <v>17</v>
      </c>
    </row>
    <row r="39" spans="1:39" x14ac:dyDescent="0.25">
      <c r="A39" s="82" t="s">
        <v>44</v>
      </c>
      <c r="B39" s="82">
        <v>674</v>
      </c>
      <c r="C39" s="23">
        <v>0</v>
      </c>
      <c r="D39" s="80">
        <v>1</v>
      </c>
      <c r="E39" s="82" t="s">
        <v>13</v>
      </c>
      <c r="F39" s="82">
        <v>23.636363636363633</v>
      </c>
      <c r="G39" s="82" t="s">
        <v>17</v>
      </c>
      <c r="H39" s="82" t="s">
        <v>17</v>
      </c>
      <c r="I39" s="9" t="s">
        <v>17</v>
      </c>
      <c r="J39" s="82" t="s">
        <v>17</v>
      </c>
      <c r="K39" s="82" t="s">
        <v>17</v>
      </c>
      <c r="L39" s="1" t="s">
        <v>17</v>
      </c>
      <c r="M39" s="82">
        <v>31</v>
      </c>
      <c r="R39" s="82" t="s">
        <v>81</v>
      </c>
      <c r="S39" s="80">
        <v>141</v>
      </c>
      <c r="T39" s="80">
        <v>1</v>
      </c>
      <c r="U39" s="80">
        <v>1</v>
      </c>
      <c r="V39" s="1">
        <v>0.13636363636363635</v>
      </c>
      <c r="W39" s="1">
        <v>1.904761904761898E-2</v>
      </c>
      <c r="X39" s="88">
        <v>38</v>
      </c>
      <c r="Y39" s="88">
        <v>41</v>
      </c>
      <c r="Z39" s="89">
        <v>41.4</v>
      </c>
      <c r="AA39" s="89">
        <v>3.3999999999999986</v>
      </c>
      <c r="AB39" s="89">
        <v>43</v>
      </c>
      <c r="AC39" s="1">
        <v>7.9069767441860436E-2</v>
      </c>
      <c r="AD39" s="1"/>
      <c r="AF39" s="82" t="s">
        <v>44</v>
      </c>
      <c r="AG39" s="82">
        <v>674</v>
      </c>
      <c r="AH39" s="23">
        <v>0</v>
      </c>
      <c r="AI39" s="80">
        <v>1</v>
      </c>
      <c r="AJ39" s="86">
        <v>23.636363636363633</v>
      </c>
      <c r="AK39" s="86" t="s">
        <v>17</v>
      </c>
      <c r="AL39" s="87" t="s">
        <v>17</v>
      </c>
      <c r="AM39" s="1" t="s">
        <v>17</v>
      </c>
    </row>
    <row r="40" spans="1:39" x14ac:dyDescent="0.25">
      <c r="A40" s="82" t="s">
        <v>44</v>
      </c>
      <c r="B40" s="82">
        <v>856</v>
      </c>
      <c r="C40" s="23">
        <v>0</v>
      </c>
      <c r="D40" s="80">
        <v>1</v>
      </c>
      <c r="E40" s="82" t="s">
        <v>13</v>
      </c>
      <c r="F40" s="82">
        <v>32.727272727272727</v>
      </c>
      <c r="G40" s="82">
        <v>33</v>
      </c>
      <c r="H40" s="82">
        <f>(G40-F40)/17</f>
        <v>1.6042780748663138E-2</v>
      </c>
      <c r="I40" s="9">
        <v>35.5</v>
      </c>
      <c r="J40" s="82">
        <f>(I40-G40)/14</f>
        <v>0.17857142857142858</v>
      </c>
      <c r="K40" s="82" t="s">
        <v>17</v>
      </c>
      <c r="L40" s="1">
        <f>I40-F40</f>
        <v>2.7727272727272734</v>
      </c>
      <c r="M40" s="82">
        <v>31</v>
      </c>
      <c r="R40" s="82" t="s">
        <v>81</v>
      </c>
      <c r="S40" s="80">
        <v>142</v>
      </c>
      <c r="T40" s="80">
        <v>1</v>
      </c>
      <c r="U40" s="80">
        <v>1</v>
      </c>
      <c r="V40" s="1">
        <v>0.27272727272727271</v>
      </c>
      <c r="W40" s="1">
        <v>0.1285714285714287</v>
      </c>
      <c r="X40" s="88">
        <v>36</v>
      </c>
      <c r="Y40" s="88">
        <v>42</v>
      </c>
      <c r="Z40" s="89">
        <v>44.7</v>
      </c>
      <c r="AA40" s="89">
        <v>8.7000000000000028</v>
      </c>
      <c r="AB40" s="89">
        <v>43</v>
      </c>
      <c r="AC40" s="1">
        <v>0.2023255813953489</v>
      </c>
      <c r="AD40" s="1"/>
      <c r="AF40" s="82" t="s">
        <v>44</v>
      </c>
      <c r="AG40" s="82">
        <v>856</v>
      </c>
      <c r="AH40" s="23">
        <v>0</v>
      </c>
      <c r="AI40" s="80">
        <v>1</v>
      </c>
      <c r="AJ40" s="86">
        <v>32.727272727272727</v>
      </c>
      <c r="AK40" s="86">
        <v>33</v>
      </c>
      <c r="AL40" s="87">
        <v>35.5</v>
      </c>
      <c r="AM40" s="1" t="s">
        <v>17</v>
      </c>
    </row>
    <row r="41" spans="1:39" x14ac:dyDescent="0.25">
      <c r="A41" s="82" t="s">
        <v>44</v>
      </c>
      <c r="B41" s="82">
        <v>1086</v>
      </c>
      <c r="C41" s="23">
        <v>0</v>
      </c>
      <c r="D41" s="80">
        <v>1</v>
      </c>
      <c r="E41" s="82" t="s">
        <v>13</v>
      </c>
      <c r="F41" s="82">
        <v>24.545454545454543</v>
      </c>
      <c r="G41" s="82">
        <v>26</v>
      </c>
      <c r="H41" s="82">
        <f>(G41-F41)/17</f>
        <v>8.5561497326203342E-2</v>
      </c>
      <c r="I41" s="9">
        <v>26</v>
      </c>
      <c r="J41" s="82">
        <f>(I41-G41)/14</f>
        <v>0</v>
      </c>
      <c r="K41" s="82" t="s">
        <v>17</v>
      </c>
      <c r="L41" s="1">
        <f>I41-F41</f>
        <v>1.4545454545454568</v>
      </c>
      <c r="M41" s="82">
        <v>31</v>
      </c>
      <c r="R41" s="82" t="s">
        <v>81</v>
      </c>
      <c r="S41" s="80">
        <v>144</v>
      </c>
      <c r="T41" s="80">
        <v>0</v>
      </c>
      <c r="U41" s="80">
        <v>1</v>
      </c>
      <c r="V41" s="1">
        <v>-0.13636363636363635</v>
      </c>
      <c r="W41" s="1" t="s">
        <v>17</v>
      </c>
      <c r="X41" s="88">
        <v>25</v>
      </c>
      <c r="Y41" s="88">
        <v>22</v>
      </c>
      <c r="Z41" s="89" t="s">
        <v>17</v>
      </c>
      <c r="AA41" s="89" t="s">
        <v>17</v>
      </c>
      <c r="AB41" s="89">
        <v>43</v>
      </c>
      <c r="AC41" s="1" t="s">
        <v>17</v>
      </c>
      <c r="AD41" s="1"/>
      <c r="AF41" s="82" t="s">
        <v>44</v>
      </c>
      <c r="AG41" s="82">
        <v>1086</v>
      </c>
      <c r="AH41" s="23">
        <v>0</v>
      </c>
      <c r="AI41" s="80">
        <v>1</v>
      </c>
      <c r="AJ41" s="86">
        <v>24.545454545454543</v>
      </c>
      <c r="AK41" s="86">
        <v>26</v>
      </c>
      <c r="AL41" s="87">
        <v>26</v>
      </c>
      <c r="AM41" s="1" t="s">
        <v>17</v>
      </c>
    </row>
    <row r="42" spans="1:39" x14ac:dyDescent="0.25">
      <c r="A42" s="82" t="s">
        <v>44</v>
      </c>
      <c r="B42" s="82">
        <v>1090</v>
      </c>
      <c r="C42" s="23">
        <v>0</v>
      </c>
      <c r="D42" s="80">
        <v>1</v>
      </c>
      <c r="E42" s="82" t="s">
        <v>13</v>
      </c>
      <c r="F42" s="82">
        <v>18.636363636363633</v>
      </c>
      <c r="G42" s="82" t="s">
        <v>17</v>
      </c>
      <c r="H42" s="82" t="s">
        <v>17</v>
      </c>
      <c r="I42" s="9" t="s">
        <v>17</v>
      </c>
      <c r="J42" s="82" t="s">
        <v>17</v>
      </c>
      <c r="K42" s="82" t="s">
        <v>17</v>
      </c>
      <c r="L42" s="1" t="s">
        <v>17</v>
      </c>
      <c r="M42" s="82">
        <v>31</v>
      </c>
      <c r="R42" s="82" t="s">
        <v>81</v>
      </c>
      <c r="S42" s="80">
        <v>164</v>
      </c>
      <c r="T42" s="80">
        <v>0</v>
      </c>
      <c r="U42" s="80">
        <v>1</v>
      </c>
      <c r="V42" s="1">
        <v>0.13636363636363635</v>
      </c>
      <c r="W42" s="1" t="s">
        <v>17</v>
      </c>
      <c r="X42" s="88">
        <v>26</v>
      </c>
      <c r="Y42" s="88">
        <v>29</v>
      </c>
      <c r="Z42" s="89" t="s">
        <v>17</v>
      </c>
      <c r="AA42" s="89" t="s">
        <v>17</v>
      </c>
      <c r="AB42" s="89">
        <v>43</v>
      </c>
      <c r="AC42" s="1" t="s">
        <v>17</v>
      </c>
      <c r="AD42" s="1"/>
      <c r="AF42" s="82" t="s">
        <v>44</v>
      </c>
      <c r="AG42" s="82">
        <v>1090</v>
      </c>
      <c r="AH42" s="23">
        <v>0</v>
      </c>
      <c r="AI42" s="80">
        <v>1</v>
      </c>
      <c r="AJ42" s="86">
        <v>18.636363636363633</v>
      </c>
      <c r="AK42" s="86" t="s">
        <v>17</v>
      </c>
      <c r="AL42" s="87" t="s">
        <v>17</v>
      </c>
      <c r="AM42" s="1" t="s">
        <v>17</v>
      </c>
    </row>
    <row r="43" spans="1:39" x14ac:dyDescent="0.25">
      <c r="A43" s="82" t="s">
        <v>44</v>
      </c>
      <c r="B43" s="82">
        <v>1091</v>
      </c>
      <c r="C43" s="23">
        <v>0</v>
      </c>
      <c r="D43" s="80">
        <v>1</v>
      </c>
      <c r="E43" s="82" t="s">
        <v>13</v>
      </c>
      <c r="F43" s="82">
        <v>21.818181818181817</v>
      </c>
      <c r="G43" s="82" t="s">
        <v>17</v>
      </c>
      <c r="H43" s="82" t="s">
        <v>17</v>
      </c>
      <c r="I43" s="9" t="s">
        <v>17</v>
      </c>
      <c r="J43" s="82" t="s">
        <v>17</v>
      </c>
      <c r="K43" s="82" t="s">
        <v>17</v>
      </c>
      <c r="L43" s="1" t="s">
        <v>17</v>
      </c>
      <c r="M43" s="82">
        <v>31</v>
      </c>
      <c r="R43" s="82" t="s">
        <v>81</v>
      </c>
      <c r="S43" s="80">
        <v>165</v>
      </c>
      <c r="T43" s="80">
        <v>0</v>
      </c>
      <c r="U43" s="80">
        <v>1</v>
      </c>
      <c r="V43" s="1">
        <v>0.18181818181818182</v>
      </c>
      <c r="W43" s="1" t="s">
        <v>17</v>
      </c>
      <c r="X43" s="88">
        <v>29</v>
      </c>
      <c r="Y43" s="88">
        <v>33</v>
      </c>
      <c r="Z43" s="89" t="s">
        <v>17</v>
      </c>
      <c r="AA43" s="89" t="s">
        <v>17</v>
      </c>
      <c r="AB43" s="89">
        <v>43</v>
      </c>
      <c r="AC43" s="1" t="s">
        <v>17</v>
      </c>
      <c r="AD43" s="1"/>
      <c r="AF43" s="82" t="s">
        <v>44</v>
      </c>
      <c r="AG43" s="82">
        <v>1091</v>
      </c>
      <c r="AH43" s="23">
        <v>0</v>
      </c>
      <c r="AI43" s="80">
        <v>1</v>
      </c>
      <c r="AJ43" s="86">
        <v>21.818181818181817</v>
      </c>
      <c r="AK43" s="86" t="s">
        <v>17</v>
      </c>
      <c r="AL43" s="87" t="s">
        <v>17</v>
      </c>
      <c r="AM43" s="1" t="s">
        <v>17</v>
      </c>
    </row>
    <row r="44" spans="1:39" x14ac:dyDescent="0.25">
      <c r="A44" s="82" t="s">
        <v>44</v>
      </c>
      <c r="B44" s="82">
        <v>1226</v>
      </c>
      <c r="C44" s="23">
        <v>0</v>
      </c>
      <c r="D44" s="80">
        <v>1</v>
      </c>
      <c r="E44" s="82" t="s">
        <v>13</v>
      </c>
      <c r="F44" s="82">
        <v>23.636363636363633</v>
      </c>
      <c r="G44" s="82">
        <v>26</v>
      </c>
      <c r="H44" s="82">
        <f>(G44-F44)/17</f>
        <v>0.13903743315508041</v>
      </c>
      <c r="I44" s="9">
        <v>28</v>
      </c>
      <c r="J44" s="82">
        <f>(I44-G44)/14</f>
        <v>0.14285714285714285</v>
      </c>
      <c r="K44" s="82" t="s">
        <v>17</v>
      </c>
      <c r="L44" s="1">
        <f>I44-F44</f>
        <v>4.3636363636363669</v>
      </c>
      <c r="M44" s="82">
        <v>31</v>
      </c>
      <c r="R44" s="82" t="s">
        <v>81</v>
      </c>
      <c r="S44" s="80">
        <v>167</v>
      </c>
      <c r="T44" s="80">
        <v>1</v>
      </c>
      <c r="U44" s="80">
        <v>1</v>
      </c>
      <c r="V44" s="1" t="s">
        <v>17</v>
      </c>
      <c r="W44" s="1" t="s">
        <v>17</v>
      </c>
      <c r="X44" s="88" t="s">
        <v>17</v>
      </c>
      <c r="Y44" s="88" t="s">
        <v>17</v>
      </c>
      <c r="Z44" s="89" t="s">
        <v>17</v>
      </c>
      <c r="AA44" s="89" t="s">
        <v>17</v>
      </c>
      <c r="AB44" s="89">
        <v>43</v>
      </c>
      <c r="AC44" s="1" t="s">
        <v>17</v>
      </c>
      <c r="AD44" s="1"/>
      <c r="AF44" s="82" t="s">
        <v>44</v>
      </c>
      <c r="AG44" s="82">
        <v>1226</v>
      </c>
      <c r="AH44" s="23">
        <v>0</v>
      </c>
      <c r="AI44" s="80">
        <v>1</v>
      </c>
      <c r="AJ44" s="86">
        <v>23.636363636363633</v>
      </c>
      <c r="AK44" s="86">
        <v>26</v>
      </c>
      <c r="AL44" s="87">
        <v>28</v>
      </c>
      <c r="AM44" s="1" t="s">
        <v>17</v>
      </c>
    </row>
    <row r="45" spans="1:39" x14ac:dyDescent="0.25">
      <c r="A45" s="82" t="s">
        <v>44</v>
      </c>
      <c r="B45" s="82">
        <v>1226</v>
      </c>
      <c r="C45" s="23">
        <v>0</v>
      </c>
      <c r="D45" s="80">
        <v>1</v>
      </c>
      <c r="E45" s="82" t="s">
        <v>13</v>
      </c>
      <c r="F45" s="82">
        <v>22.727272727272727</v>
      </c>
      <c r="G45" s="82" t="s">
        <v>17</v>
      </c>
      <c r="H45" s="82" t="s">
        <v>17</v>
      </c>
      <c r="I45" s="9" t="s">
        <v>17</v>
      </c>
      <c r="J45" s="82" t="s">
        <v>17</v>
      </c>
      <c r="K45" s="82" t="s">
        <v>17</v>
      </c>
      <c r="L45" s="1" t="s">
        <v>17</v>
      </c>
      <c r="M45" s="82">
        <v>31</v>
      </c>
      <c r="R45" s="82" t="s">
        <v>81</v>
      </c>
      <c r="S45" s="80">
        <v>171</v>
      </c>
      <c r="T45" s="80">
        <v>1</v>
      </c>
      <c r="U45" s="80">
        <v>1</v>
      </c>
      <c r="V45" s="1">
        <v>9.0909090909090912E-2</v>
      </c>
      <c r="W45" s="1">
        <v>1.904761904761898E-2</v>
      </c>
      <c r="X45" s="88">
        <v>26</v>
      </c>
      <c r="Y45" s="88">
        <v>28</v>
      </c>
      <c r="Z45" s="89">
        <v>28.4</v>
      </c>
      <c r="AA45" s="89">
        <v>2.3999999999999986</v>
      </c>
      <c r="AB45" s="89">
        <v>43</v>
      </c>
      <c r="AC45" s="1">
        <v>5.5813953488372058E-2</v>
      </c>
      <c r="AD45" s="1"/>
      <c r="AF45" s="82" t="s">
        <v>44</v>
      </c>
      <c r="AG45" s="82">
        <v>1226</v>
      </c>
      <c r="AH45" s="23">
        <v>0</v>
      </c>
      <c r="AI45" s="80">
        <v>1</v>
      </c>
      <c r="AJ45" s="86">
        <v>22.727272727272727</v>
      </c>
      <c r="AK45" s="86" t="s">
        <v>17</v>
      </c>
      <c r="AL45" s="87" t="s">
        <v>17</v>
      </c>
      <c r="AM45" s="1" t="s">
        <v>17</v>
      </c>
    </row>
    <row r="46" spans="1:39" x14ac:dyDescent="0.25">
      <c r="A46" s="82" t="s">
        <v>44</v>
      </c>
      <c r="B46" s="82">
        <v>1268</v>
      </c>
      <c r="C46" s="23">
        <v>0</v>
      </c>
      <c r="D46" s="80">
        <v>1</v>
      </c>
      <c r="E46" s="82" t="s">
        <v>13</v>
      </c>
      <c r="F46" s="82">
        <v>22.727272727272727</v>
      </c>
      <c r="G46" s="82">
        <v>25.5</v>
      </c>
      <c r="H46" s="82">
        <f>(G46-F46)/17</f>
        <v>0.16310160427807491</v>
      </c>
      <c r="I46" s="9">
        <v>26.5</v>
      </c>
      <c r="J46" s="82">
        <f>(I46-G46)/14</f>
        <v>7.1428571428571425E-2</v>
      </c>
      <c r="K46" s="82" t="s">
        <v>17</v>
      </c>
      <c r="L46" s="1">
        <f>I46-F46</f>
        <v>3.7727272727272734</v>
      </c>
      <c r="M46" s="82">
        <v>31</v>
      </c>
      <c r="R46" s="82" t="s">
        <v>81</v>
      </c>
      <c r="S46" s="80">
        <v>172</v>
      </c>
      <c r="T46" s="80">
        <v>1</v>
      </c>
      <c r="U46" s="80">
        <v>1</v>
      </c>
      <c r="V46" s="1" t="s">
        <v>17</v>
      </c>
      <c r="W46" s="1" t="s">
        <v>17</v>
      </c>
      <c r="X46" s="88" t="s">
        <v>17</v>
      </c>
      <c r="Y46" s="88" t="s">
        <v>17</v>
      </c>
      <c r="Z46" s="89" t="s">
        <v>17</v>
      </c>
      <c r="AA46" s="89" t="s">
        <v>17</v>
      </c>
      <c r="AB46" s="89">
        <v>43</v>
      </c>
      <c r="AC46" s="1" t="s">
        <v>17</v>
      </c>
      <c r="AD46" s="1"/>
      <c r="AF46" s="82" t="s">
        <v>44</v>
      </c>
      <c r="AG46" s="82">
        <v>1268</v>
      </c>
      <c r="AH46" s="23">
        <v>0</v>
      </c>
      <c r="AI46" s="80">
        <v>1</v>
      </c>
      <c r="AJ46" s="86">
        <v>22.727272727272727</v>
      </c>
      <c r="AK46" s="86">
        <v>25.5</v>
      </c>
      <c r="AL46" s="87">
        <v>26.5</v>
      </c>
      <c r="AM46" s="1" t="s">
        <v>17</v>
      </c>
    </row>
    <row r="47" spans="1:39" x14ac:dyDescent="0.25">
      <c r="A47" s="82" t="s">
        <v>44</v>
      </c>
      <c r="B47" s="82">
        <v>1314</v>
      </c>
      <c r="C47" s="23">
        <v>0</v>
      </c>
      <c r="D47" s="80">
        <v>1</v>
      </c>
      <c r="E47" s="82" t="s">
        <v>13</v>
      </c>
      <c r="F47" s="82">
        <v>29.09090909090909</v>
      </c>
      <c r="G47" s="82">
        <v>30</v>
      </c>
      <c r="H47" s="82">
        <f>(G47-F47)/17</f>
        <v>5.3475935828877059E-2</v>
      </c>
      <c r="I47" s="9">
        <v>32</v>
      </c>
      <c r="J47" s="82">
        <f>(I47-G47)/14</f>
        <v>0.14285714285714285</v>
      </c>
      <c r="K47" s="82" t="s">
        <v>17</v>
      </c>
      <c r="L47" s="1">
        <f>I47-F47</f>
        <v>2.9090909090909101</v>
      </c>
      <c r="M47" s="82">
        <v>31</v>
      </c>
      <c r="R47" s="82" t="s">
        <v>81</v>
      </c>
      <c r="S47" s="80">
        <v>173</v>
      </c>
      <c r="T47" s="80">
        <v>0</v>
      </c>
      <c r="U47" s="80">
        <v>1</v>
      </c>
      <c r="V47" s="1">
        <v>4.5454545454545456E-2</v>
      </c>
      <c r="W47" s="1">
        <v>0.26190476190476192</v>
      </c>
      <c r="X47" s="85">
        <v>39</v>
      </c>
      <c r="Y47" s="88">
        <v>40</v>
      </c>
      <c r="Z47" s="89">
        <v>45.5</v>
      </c>
      <c r="AA47" s="89">
        <v>6.5</v>
      </c>
      <c r="AB47" s="89">
        <v>43</v>
      </c>
      <c r="AC47" s="1">
        <v>0.15116279069767441</v>
      </c>
      <c r="AD47" s="1"/>
      <c r="AF47" s="82" t="s">
        <v>44</v>
      </c>
      <c r="AG47" s="82">
        <v>1314</v>
      </c>
      <c r="AH47" s="23">
        <v>0</v>
      </c>
      <c r="AI47" s="80">
        <v>1</v>
      </c>
      <c r="AJ47" s="86">
        <v>29.09090909090909</v>
      </c>
      <c r="AK47" s="86">
        <v>30</v>
      </c>
      <c r="AL47" s="87">
        <v>32</v>
      </c>
      <c r="AM47" s="1" t="s">
        <v>17</v>
      </c>
    </row>
    <row r="48" spans="1:39" x14ac:dyDescent="0.25">
      <c r="A48" s="82" t="s">
        <v>44</v>
      </c>
      <c r="B48" s="82">
        <v>1319</v>
      </c>
      <c r="C48" s="23">
        <v>0</v>
      </c>
      <c r="D48" s="80">
        <v>1</v>
      </c>
      <c r="E48" s="82" t="s">
        <v>13</v>
      </c>
      <c r="F48" s="82">
        <v>21.363636363636363</v>
      </c>
      <c r="G48" s="82">
        <v>23</v>
      </c>
      <c r="H48" s="82">
        <f>(G48-F48)/17</f>
        <v>9.6256684491978634E-2</v>
      </c>
      <c r="I48" s="9">
        <v>24</v>
      </c>
      <c r="J48" s="82">
        <f>(I48-G48)/14</f>
        <v>7.1428571428571425E-2</v>
      </c>
      <c r="K48" s="82" t="s">
        <v>17</v>
      </c>
      <c r="L48" s="1">
        <f>I48-F48</f>
        <v>2.6363636363636367</v>
      </c>
      <c r="M48" s="82">
        <v>31</v>
      </c>
      <c r="R48" s="82" t="s">
        <v>81</v>
      </c>
      <c r="S48" s="80">
        <v>176</v>
      </c>
      <c r="T48" s="80">
        <v>0</v>
      </c>
      <c r="U48" s="80">
        <v>1</v>
      </c>
      <c r="V48" s="1">
        <v>2.2727272727272728E-2</v>
      </c>
      <c r="W48" s="1">
        <v>-0.21428571428571427</v>
      </c>
      <c r="X48" s="88">
        <v>31.5</v>
      </c>
      <c r="Y48" s="88">
        <v>32</v>
      </c>
      <c r="Z48" s="89">
        <v>27.5</v>
      </c>
      <c r="AA48" s="89">
        <v>-4</v>
      </c>
      <c r="AB48" s="89">
        <v>43</v>
      </c>
      <c r="AC48" s="1">
        <v>-9.3023255813953487E-2</v>
      </c>
      <c r="AD48" s="1"/>
      <c r="AF48" s="82" t="s">
        <v>44</v>
      </c>
      <c r="AG48" s="82">
        <v>1319</v>
      </c>
      <c r="AH48" s="23">
        <v>0</v>
      </c>
      <c r="AI48" s="80">
        <v>1</v>
      </c>
      <c r="AJ48" s="86">
        <v>21.363636363636363</v>
      </c>
      <c r="AK48" s="86">
        <v>23</v>
      </c>
      <c r="AL48" s="87">
        <v>24</v>
      </c>
      <c r="AM48" s="1" t="s">
        <v>17</v>
      </c>
    </row>
    <row r="49" spans="1:39" x14ac:dyDescent="0.25">
      <c r="A49" s="82" t="s">
        <v>44</v>
      </c>
      <c r="B49" s="82">
        <v>1320</v>
      </c>
      <c r="C49" s="23">
        <v>0</v>
      </c>
      <c r="D49" s="80">
        <v>1</v>
      </c>
      <c r="E49" s="82" t="s">
        <v>13</v>
      </c>
      <c r="F49" s="82">
        <v>35</v>
      </c>
      <c r="G49" s="82" t="s">
        <v>17</v>
      </c>
      <c r="H49" s="82" t="s">
        <v>17</v>
      </c>
      <c r="I49" s="9" t="s">
        <v>17</v>
      </c>
      <c r="J49" s="82" t="s">
        <v>17</v>
      </c>
      <c r="K49" s="82" t="s">
        <v>17</v>
      </c>
      <c r="L49" s="1" t="s">
        <v>17</v>
      </c>
      <c r="M49" s="82">
        <v>31</v>
      </c>
      <c r="R49" s="82" t="s">
        <v>81</v>
      </c>
      <c r="S49" s="80">
        <v>177</v>
      </c>
      <c r="T49" s="80">
        <v>0</v>
      </c>
      <c r="U49" s="80">
        <v>1</v>
      </c>
      <c r="V49" s="1">
        <v>0.20454545454545456</v>
      </c>
      <c r="W49" s="1">
        <v>-0.35714285714285715</v>
      </c>
      <c r="X49" s="88">
        <v>30</v>
      </c>
      <c r="Y49" s="88">
        <v>34.5</v>
      </c>
      <c r="Z49" s="89">
        <v>27</v>
      </c>
      <c r="AA49" s="89">
        <v>-3</v>
      </c>
      <c r="AB49" s="89">
        <v>43</v>
      </c>
      <c r="AC49" s="1">
        <v>-6.9767441860465115E-2</v>
      </c>
      <c r="AD49" s="1"/>
      <c r="AF49" s="82" t="s">
        <v>44</v>
      </c>
      <c r="AG49" s="82">
        <v>1320</v>
      </c>
      <c r="AH49" s="23">
        <v>0</v>
      </c>
      <c r="AI49" s="80">
        <v>1</v>
      </c>
      <c r="AJ49" s="86">
        <v>35</v>
      </c>
      <c r="AK49" s="86" t="s">
        <v>17</v>
      </c>
      <c r="AL49" s="87" t="s">
        <v>17</v>
      </c>
      <c r="AM49" s="1" t="s">
        <v>17</v>
      </c>
    </row>
    <row r="50" spans="1:39" x14ac:dyDescent="0.25">
      <c r="A50" s="82" t="s">
        <v>44</v>
      </c>
      <c r="B50" s="82">
        <v>1332</v>
      </c>
      <c r="C50" s="23">
        <v>0</v>
      </c>
      <c r="D50" s="80">
        <v>1</v>
      </c>
      <c r="E50" s="82" t="s">
        <v>13</v>
      </c>
      <c r="F50" s="82">
        <v>24.999999999999996</v>
      </c>
      <c r="G50" s="82">
        <v>26.5</v>
      </c>
      <c r="H50" s="82">
        <f>(G50-F50)/17</f>
        <v>8.8235294117647273E-2</v>
      </c>
      <c r="I50" s="9">
        <v>32.5</v>
      </c>
      <c r="J50" s="82">
        <f>(I50-G50)/14</f>
        <v>0.42857142857142855</v>
      </c>
      <c r="K50" s="82" t="s">
        <v>17</v>
      </c>
      <c r="L50" s="1">
        <f>I50-F50</f>
        <v>7.5000000000000036</v>
      </c>
      <c r="M50" s="82">
        <v>31</v>
      </c>
      <c r="R50" s="82" t="s">
        <v>81</v>
      </c>
      <c r="S50" s="80">
        <v>179</v>
      </c>
      <c r="T50" s="80">
        <v>1</v>
      </c>
      <c r="U50" s="80">
        <v>1</v>
      </c>
      <c r="V50" s="1">
        <v>-0.20454545454545456</v>
      </c>
      <c r="W50" s="1" t="s">
        <v>17</v>
      </c>
      <c r="X50" s="88">
        <v>35</v>
      </c>
      <c r="Y50" s="88">
        <v>30.5</v>
      </c>
      <c r="Z50" s="89" t="s">
        <v>17</v>
      </c>
      <c r="AA50" s="89" t="s">
        <v>17</v>
      </c>
      <c r="AB50" s="89">
        <v>43</v>
      </c>
      <c r="AC50" s="1" t="s">
        <v>17</v>
      </c>
      <c r="AD50" s="1"/>
      <c r="AF50" s="82" t="s">
        <v>44</v>
      </c>
      <c r="AG50" s="82">
        <v>1332</v>
      </c>
      <c r="AH50" s="23">
        <v>0</v>
      </c>
      <c r="AI50" s="80">
        <v>1</v>
      </c>
      <c r="AJ50" s="86">
        <v>24.999999999999996</v>
      </c>
      <c r="AK50" s="86">
        <v>26.5</v>
      </c>
      <c r="AL50" s="87">
        <v>32.5</v>
      </c>
      <c r="AM50" s="1" t="s">
        <v>17</v>
      </c>
    </row>
    <row r="51" spans="1:39" x14ac:dyDescent="0.25">
      <c r="A51" s="82" t="s">
        <v>44</v>
      </c>
      <c r="B51" s="82">
        <v>1344</v>
      </c>
      <c r="C51" s="23">
        <v>0</v>
      </c>
      <c r="D51" s="80">
        <v>1</v>
      </c>
      <c r="E51" s="82" t="s">
        <v>13</v>
      </c>
      <c r="F51" s="82">
        <v>22.27272727272727</v>
      </c>
      <c r="G51" s="82" t="s">
        <v>17</v>
      </c>
      <c r="H51" s="82" t="s">
        <v>17</v>
      </c>
      <c r="I51" s="9" t="s">
        <v>17</v>
      </c>
      <c r="J51" s="82" t="s">
        <v>17</v>
      </c>
      <c r="K51" s="82" t="s">
        <v>17</v>
      </c>
      <c r="L51" s="1" t="s">
        <v>17</v>
      </c>
      <c r="M51" s="82">
        <v>31</v>
      </c>
      <c r="R51" s="82" t="s">
        <v>81</v>
      </c>
      <c r="S51" s="80">
        <v>180</v>
      </c>
      <c r="T51" s="80">
        <v>1</v>
      </c>
      <c r="U51" s="80">
        <v>1</v>
      </c>
      <c r="V51" s="1">
        <v>0.18181818181818182</v>
      </c>
      <c r="W51" s="1" t="s">
        <v>17</v>
      </c>
      <c r="X51" s="88">
        <v>37.5</v>
      </c>
      <c r="Y51" s="88">
        <v>41.5</v>
      </c>
      <c r="Z51" s="89" t="s">
        <v>17</v>
      </c>
      <c r="AA51" s="89" t="s">
        <v>17</v>
      </c>
      <c r="AB51" s="89">
        <v>43</v>
      </c>
      <c r="AC51" s="1" t="s">
        <v>17</v>
      </c>
      <c r="AD51" s="1"/>
      <c r="AF51" s="82" t="s">
        <v>44</v>
      </c>
      <c r="AG51" s="82">
        <v>1344</v>
      </c>
      <c r="AH51" s="23">
        <v>0</v>
      </c>
      <c r="AI51" s="80">
        <v>1</v>
      </c>
      <c r="AJ51" s="86">
        <v>22.27272727272727</v>
      </c>
      <c r="AK51" s="86" t="s">
        <v>17</v>
      </c>
      <c r="AL51" s="87" t="s">
        <v>17</v>
      </c>
      <c r="AM51" s="1" t="s">
        <v>17</v>
      </c>
    </row>
    <row r="52" spans="1:39" x14ac:dyDescent="0.25">
      <c r="A52" s="82" t="s">
        <v>44</v>
      </c>
      <c r="B52" s="82">
        <v>1359</v>
      </c>
      <c r="C52" s="23">
        <v>0</v>
      </c>
      <c r="D52" s="80">
        <v>1</v>
      </c>
      <c r="E52" s="82" t="s">
        <v>13</v>
      </c>
      <c r="F52" s="82">
        <v>15.454545454545453</v>
      </c>
      <c r="G52" s="82">
        <v>26</v>
      </c>
      <c r="H52" s="82">
        <f>(G52-F52)/17</f>
        <v>0.6203208556149733</v>
      </c>
      <c r="I52" s="9">
        <v>28.5</v>
      </c>
      <c r="J52" s="82">
        <f>(I52-G52)/14</f>
        <v>0.17857142857142858</v>
      </c>
      <c r="K52" s="82" t="s">
        <v>17</v>
      </c>
      <c r="L52" s="1">
        <f>I52-F52</f>
        <v>13.045454545454547</v>
      </c>
      <c r="M52" s="82">
        <v>31</v>
      </c>
      <c r="R52" s="82" t="s">
        <v>81</v>
      </c>
      <c r="S52" s="80">
        <v>182</v>
      </c>
      <c r="T52" s="80">
        <v>1</v>
      </c>
      <c r="U52" s="80">
        <v>1</v>
      </c>
      <c r="V52" s="1">
        <v>0.25</v>
      </c>
      <c r="W52" s="1">
        <v>0.18571428571428564</v>
      </c>
      <c r="X52" s="88">
        <v>44.5</v>
      </c>
      <c r="Y52" s="88">
        <v>50</v>
      </c>
      <c r="Z52" s="89">
        <v>53.9</v>
      </c>
      <c r="AA52" s="89">
        <v>9.3999999999999986</v>
      </c>
      <c r="AB52" s="89">
        <v>43</v>
      </c>
      <c r="AC52" s="1">
        <v>0.21860465116279065</v>
      </c>
      <c r="AD52" s="1"/>
      <c r="AF52" s="82" t="s">
        <v>44</v>
      </c>
      <c r="AG52" s="82">
        <v>1359</v>
      </c>
      <c r="AH52" s="23">
        <v>0</v>
      </c>
      <c r="AI52" s="80">
        <v>1</v>
      </c>
      <c r="AJ52" s="86">
        <v>15.454545454545453</v>
      </c>
      <c r="AK52" s="86">
        <v>26</v>
      </c>
      <c r="AL52" s="87">
        <v>28.5</v>
      </c>
      <c r="AM52" s="1" t="s">
        <v>17</v>
      </c>
    </row>
    <row r="53" spans="1:39" x14ac:dyDescent="0.25">
      <c r="A53" s="82" t="s">
        <v>44</v>
      </c>
      <c r="B53" s="82">
        <v>1364</v>
      </c>
      <c r="C53" s="23">
        <v>0</v>
      </c>
      <c r="D53" s="80">
        <v>1</v>
      </c>
      <c r="E53" s="82" t="s">
        <v>13</v>
      </c>
      <c r="F53" s="82">
        <v>0</v>
      </c>
      <c r="G53" s="82">
        <v>34.5</v>
      </c>
      <c r="H53" s="82">
        <f>(G53-F53)/17</f>
        <v>2.0294117647058822</v>
      </c>
      <c r="I53" s="9">
        <v>37.5</v>
      </c>
      <c r="J53" s="82">
        <f>(I53-G53)/14</f>
        <v>0.21428571428571427</v>
      </c>
      <c r="K53" s="82" t="s">
        <v>17</v>
      </c>
      <c r="L53" s="1">
        <f>I53-F53</f>
        <v>37.5</v>
      </c>
      <c r="M53" s="82">
        <v>31</v>
      </c>
      <c r="R53" s="82" t="s">
        <v>81</v>
      </c>
      <c r="S53" s="80">
        <v>183</v>
      </c>
      <c r="T53" s="80">
        <v>0</v>
      </c>
      <c r="U53" s="80">
        <v>1</v>
      </c>
      <c r="V53" s="1">
        <v>0.13636363636363635</v>
      </c>
      <c r="W53" s="1">
        <v>-0.19047619047619047</v>
      </c>
      <c r="X53" s="88">
        <v>46</v>
      </c>
      <c r="Y53" s="88">
        <v>49</v>
      </c>
      <c r="Z53" s="89">
        <v>45</v>
      </c>
      <c r="AA53" s="89">
        <v>-1</v>
      </c>
      <c r="AB53" s="89">
        <v>43</v>
      </c>
      <c r="AC53" s="1">
        <v>-2.3255813953488372E-2</v>
      </c>
      <c r="AD53" s="1"/>
      <c r="AF53" s="82" t="s">
        <v>44</v>
      </c>
      <c r="AG53" s="82">
        <v>1364</v>
      </c>
      <c r="AH53" s="23">
        <v>0</v>
      </c>
      <c r="AI53" s="80">
        <v>1</v>
      </c>
      <c r="AJ53" s="86">
        <v>0</v>
      </c>
      <c r="AK53" s="86">
        <v>34.5</v>
      </c>
      <c r="AL53" s="87">
        <v>37.5</v>
      </c>
      <c r="AM53" s="1" t="s">
        <v>17</v>
      </c>
    </row>
    <row r="54" spans="1:39" x14ac:dyDescent="0.25">
      <c r="A54" s="82" t="s">
        <v>44</v>
      </c>
      <c r="B54" s="82">
        <v>1369</v>
      </c>
      <c r="C54" s="23">
        <v>0</v>
      </c>
      <c r="D54" s="80">
        <v>1</v>
      </c>
      <c r="E54" s="82" t="s">
        <v>13</v>
      </c>
      <c r="F54" s="82">
        <v>28.18181818181818</v>
      </c>
      <c r="G54" s="82" t="s">
        <v>17</v>
      </c>
      <c r="H54" s="82" t="s">
        <v>17</v>
      </c>
      <c r="I54" s="9" t="s">
        <v>17</v>
      </c>
      <c r="J54" s="82" t="s">
        <v>17</v>
      </c>
      <c r="K54" s="82" t="s">
        <v>17</v>
      </c>
      <c r="L54" s="1" t="s">
        <v>17</v>
      </c>
      <c r="M54" s="82">
        <v>31</v>
      </c>
      <c r="R54" s="82" t="s">
        <v>81</v>
      </c>
      <c r="S54" s="80">
        <v>185</v>
      </c>
      <c r="T54" s="80">
        <v>0</v>
      </c>
      <c r="U54" s="80">
        <v>1</v>
      </c>
      <c r="V54" s="1">
        <v>0</v>
      </c>
      <c r="W54" s="1" t="s">
        <v>17</v>
      </c>
      <c r="X54" s="88">
        <v>28</v>
      </c>
      <c r="Y54" s="88">
        <v>28</v>
      </c>
      <c r="Z54" s="89" t="s">
        <v>17</v>
      </c>
      <c r="AA54" s="89" t="s">
        <v>17</v>
      </c>
      <c r="AB54" s="89">
        <v>43</v>
      </c>
      <c r="AC54" s="1" t="s">
        <v>17</v>
      </c>
      <c r="AD54" s="1"/>
      <c r="AF54" s="82" t="s">
        <v>44</v>
      </c>
      <c r="AG54" s="82">
        <v>1369</v>
      </c>
      <c r="AH54" s="23">
        <v>0</v>
      </c>
      <c r="AI54" s="80">
        <v>1</v>
      </c>
      <c r="AJ54" s="86">
        <v>28.18181818181818</v>
      </c>
      <c r="AK54" s="86" t="s">
        <v>17</v>
      </c>
      <c r="AL54" s="87" t="s">
        <v>17</v>
      </c>
      <c r="AM54" s="1" t="s">
        <v>17</v>
      </c>
    </row>
    <row r="55" spans="1:39" x14ac:dyDescent="0.25">
      <c r="A55" s="82" t="s">
        <v>44</v>
      </c>
      <c r="B55" s="82">
        <v>1372</v>
      </c>
      <c r="C55" s="23">
        <v>0</v>
      </c>
      <c r="D55" s="80">
        <v>1</v>
      </c>
      <c r="E55" s="82" t="s">
        <v>13</v>
      </c>
      <c r="F55" s="82">
        <v>21.363636363636363</v>
      </c>
      <c r="G55" s="82" t="s">
        <v>17</v>
      </c>
      <c r="H55" s="82" t="s">
        <v>17</v>
      </c>
      <c r="I55" s="9" t="s">
        <v>17</v>
      </c>
      <c r="J55" s="82" t="s">
        <v>17</v>
      </c>
      <c r="K55" s="82" t="s">
        <v>17</v>
      </c>
      <c r="L55" s="1" t="s">
        <v>17</v>
      </c>
      <c r="M55" s="82">
        <v>31</v>
      </c>
      <c r="R55" s="82" t="s">
        <v>81</v>
      </c>
      <c r="S55" s="80">
        <v>186</v>
      </c>
      <c r="T55" s="80">
        <v>0</v>
      </c>
      <c r="U55" s="80">
        <v>1</v>
      </c>
      <c r="V55" s="1">
        <v>0.22727272727272727</v>
      </c>
      <c r="W55" s="1" t="s">
        <v>17</v>
      </c>
      <c r="X55" s="88">
        <v>31</v>
      </c>
      <c r="Y55" s="88">
        <v>36</v>
      </c>
      <c r="Z55" s="89" t="s">
        <v>17</v>
      </c>
      <c r="AA55" s="89" t="s">
        <v>17</v>
      </c>
      <c r="AB55" s="89">
        <v>43</v>
      </c>
      <c r="AC55" s="1" t="s">
        <v>17</v>
      </c>
      <c r="AD55" s="1"/>
      <c r="AF55" s="82" t="s">
        <v>44</v>
      </c>
      <c r="AG55" s="82">
        <v>1372</v>
      </c>
      <c r="AH55" s="23">
        <v>0</v>
      </c>
      <c r="AI55" s="80">
        <v>1</v>
      </c>
      <c r="AJ55" s="86">
        <v>21.363636363636363</v>
      </c>
      <c r="AK55" s="86" t="s">
        <v>17</v>
      </c>
      <c r="AL55" s="87" t="s">
        <v>17</v>
      </c>
      <c r="AM55" s="1" t="s">
        <v>17</v>
      </c>
    </row>
    <row r="56" spans="1:39" x14ac:dyDescent="0.25">
      <c r="A56" s="82" t="s">
        <v>44</v>
      </c>
      <c r="B56" s="82">
        <v>1375</v>
      </c>
      <c r="C56" s="23">
        <v>0</v>
      </c>
      <c r="D56" s="80">
        <v>1</v>
      </c>
      <c r="E56" s="82" t="s">
        <v>13</v>
      </c>
      <c r="F56" s="82">
        <v>19.09090909090909</v>
      </c>
      <c r="G56" s="82">
        <v>37</v>
      </c>
      <c r="H56" s="82">
        <f>(G56-F56)/17</f>
        <v>1.053475935828877</v>
      </c>
      <c r="I56" s="9">
        <v>38.5</v>
      </c>
      <c r="J56" s="82">
        <f>(I56-G56)/14</f>
        <v>0.10714285714285714</v>
      </c>
      <c r="K56" s="82" t="s">
        <v>17</v>
      </c>
      <c r="L56" s="1">
        <f>I56-F56</f>
        <v>19.40909090909091</v>
      </c>
      <c r="M56" s="82">
        <v>31</v>
      </c>
      <c r="R56" s="82" t="s">
        <v>81</v>
      </c>
      <c r="S56" s="80">
        <v>189</v>
      </c>
      <c r="T56" s="80">
        <v>0</v>
      </c>
      <c r="U56" s="80">
        <v>1</v>
      </c>
      <c r="V56" s="1">
        <v>6.8181818181818177E-2</v>
      </c>
      <c r="W56" s="1">
        <v>-3.3333333333333298E-2</v>
      </c>
      <c r="X56" s="88">
        <v>27.5</v>
      </c>
      <c r="Y56" s="88">
        <v>29</v>
      </c>
      <c r="Z56" s="89">
        <v>28.3</v>
      </c>
      <c r="AA56" s="89">
        <v>0.80000000000000071</v>
      </c>
      <c r="AB56" s="89">
        <v>43</v>
      </c>
      <c r="AC56" s="1">
        <v>1.8604651162790715E-2</v>
      </c>
      <c r="AD56" s="1"/>
      <c r="AF56" s="82" t="s">
        <v>44</v>
      </c>
      <c r="AG56" s="82">
        <v>1375</v>
      </c>
      <c r="AH56" s="23">
        <v>0</v>
      </c>
      <c r="AI56" s="80">
        <v>1</v>
      </c>
      <c r="AJ56" s="86">
        <v>19.09090909090909</v>
      </c>
      <c r="AK56" s="86">
        <v>37</v>
      </c>
      <c r="AL56" s="87">
        <v>38.5</v>
      </c>
      <c r="AM56" s="1" t="s">
        <v>17</v>
      </c>
    </row>
    <row r="57" spans="1:39" x14ac:dyDescent="0.25">
      <c r="A57" s="82" t="s">
        <v>44</v>
      </c>
      <c r="B57" s="82">
        <v>1377</v>
      </c>
      <c r="C57" s="23">
        <v>0</v>
      </c>
      <c r="D57" s="80">
        <v>1</v>
      </c>
      <c r="E57" s="82" t="s">
        <v>13</v>
      </c>
      <c r="F57" s="82">
        <v>24.999999999999996</v>
      </c>
      <c r="G57" s="82" t="s">
        <v>17</v>
      </c>
      <c r="H57" s="82" t="s">
        <v>17</v>
      </c>
      <c r="I57" s="9" t="s">
        <v>17</v>
      </c>
      <c r="J57" s="82" t="s">
        <v>17</v>
      </c>
      <c r="K57" s="82" t="s">
        <v>17</v>
      </c>
      <c r="L57" s="1" t="s">
        <v>17</v>
      </c>
      <c r="M57" s="82">
        <v>31</v>
      </c>
      <c r="R57" s="82" t="s">
        <v>81</v>
      </c>
      <c r="S57" s="80">
        <v>191</v>
      </c>
      <c r="T57" s="80">
        <v>1</v>
      </c>
      <c r="U57" s="80">
        <v>1</v>
      </c>
      <c r="V57" s="1">
        <v>0.22727272727272727</v>
      </c>
      <c r="W57" s="1">
        <v>-0.11904761904761904</v>
      </c>
      <c r="X57" s="88">
        <v>26</v>
      </c>
      <c r="Y57" s="88">
        <v>31</v>
      </c>
      <c r="Z57" s="89">
        <v>28.5</v>
      </c>
      <c r="AA57" s="89">
        <v>2.5</v>
      </c>
      <c r="AB57" s="89">
        <v>43</v>
      </c>
      <c r="AC57" s="1">
        <v>5.8139534883720929E-2</v>
      </c>
      <c r="AD57" s="1"/>
      <c r="AF57" s="82" t="s">
        <v>44</v>
      </c>
      <c r="AG57" s="82">
        <v>1377</v>
      </c>
      <c r="AH57" s="23">
        <v>0</v>
      </c>
      <c r="AI57" s="80">
        <v>1</v>
      </c>
      <c r="AJ57" s="86">
        <v>24.999999999999996</v>
      </c>
      <c r="AK57" s="86" t="s">
        <v>17</v>
      </c>
      <c r="AL57" s="87" t="s">
        <v>17</v>
      </c>
      <c r="AM57" s="1" t="s">
        <v>17</v>
      </c>
    </row>
    <row r="58" spans="1:39" x14ac:dyDescent="0.25">
      <c r="A58" s="82" t="s">
        <v>44</v>
      </c>
      <c r="B58" s="82">
        <v>1385</v>
      </c>
      <c r="C58" s="23">
        <v>0</v>
      </c>
      <c r="D58" s="80">
        <v>1</v>
      </c>
      <c r="E58" s="82" t="s">
        <v>13</v>
      </c>
      <c r="F58" s="82">
        <v>24.999999999999996</v>
      </c>
      <c r="G58" s="82" t="s">
        <v>17</v>
      </c>
      <c r="H58" s="82" t="s">
        <v>17</v>
      </c>
      <c r="I58" s="9" t="s">
        <v>17</v>
      </c>
      <c r="J58" s="82" t="s">
        <v>17</v>
      </c>
      <c r="K58" s="82" t="s">
        <v>17</v>
      </c>
      <c r="L58" s="1" t="s">
        <v>17</v>
      </c>
      <c r="M58" s="82">
        <v>31</v>
      </c>
      <c r="R58" s="82" t="s">
        <v>81</v>
      </c>
      <c r="S58" s="80">
        <v>192</v>
      </c>
      <c r="T58" s="80">
        <v>1</v>
      </c>
      <c r="U58" s="80">
        <v>1</v>
      </c>
      <c r="V58" s="1">
        <v>0.13636363636363635</v>
      </c>
      <c r="W58" s="1" t="s">
        <v>17</v>
      </c>
      <c r="X58" s="88">
        <v>33</v>
      </c>
      <c r="Y58" s="88">
        <v>36</v>
      </c>
      <c r="Z58" s="89" t="s">
        <v>17</v>
      </c>
      <c r="AA58" s="89" t="s">
        <v>17</v>
      </c>
      <c r="AB58" s="89">
        <v>43</v>
      </c>
      <c r="AC58" s="1" t="s">
        <v>17</v>
      </c>
      <c r="AD58" s="1"/>
      <c r="AF58" s="82" t="s">
        <v>44</v>
      </c>
      <c r="AG58" s="82">
        <v>1385</v>
      </c>
      <c r="AH58" s="23">
        <v>0</v>
      </c>
      <c r="AI58" s="80">
        <v>1</v>
      </c>
      <c r="AJ58" s="86">
        <v>24.999999999999996</v>
      </c>
      <c r="AK58" s="86" t="s">
        <v>17</v>
      </c>
      <c r="AL58" s="87" t="s">
        <v>17</v>
      </c>
      <c r="AM58" s="1" t="s">
        <v>17</v>
      </c>
    </row>
    <row r="59" spans="1:39" x14ac:dyDescent="0.25">
      <c r="A59" s="82" t="s">
        <v>44</v>
      </c>
      <c r="B59" s="82">
        <v>1386</v>
      </c>
      <c r="C59" s="23">
        <v>0</v>
      </c>
      <c r="D59" s="80">
        <v>1</v>
      </c>
      <c r="E59" s="82" t="s">
        <v>13</v>
      </c>
      <c r="F59" s="82">
        <v>30.454545454545453</v>
      </c>
      <c r="G59" s="82">
        <v>31</v>
      </c>
      <c r="H59" s="82">
        <f>(G59-F59)/17</f>
        <v>3.2085561497326276E-2</v>
      </c>
      <c r="I59" s="9">
        <v>34.5</v>
      </c>
      <c r="J59" s="82">
        <f>(I59-G59)/14</f>
        <v>0.25</v>
      </c>
      <c r="K59" s="82" t="s">
        <v>17</v>
      </c>
      <c r="L59" s="1">
        <f>I59-F59</f>
        <v>4.0454545454545467</v>
      </c>
      <c r="M59" s="82">
        <v>31</v>
      </c>
      <c r="R59" s="82" t="s">
        <v>81</v>
      </c>
      <c r="S59" s="80">
        <v>194</v>
      </c>
      <c r="T59" s="80">
        <v>1</v>
      </c>
      <c r="U59" s="80">
        <v>1</v>
      </c>
      <c r="V59" s="1">
        <v>0.40909090909090912</v>
      </c>
      <c r="W59" s="1" t="s">
        <v>17</v>
      </c>
      <c r="X59" s="88">
        <v>34</v>
      </c>
      <c r="Y59" s="88">
        <v>43</v>
      </c>
      <c r="Z59" s="89" t="s">
        <v>17</v>
      </c>
      <c r="AA59" s="89" t="s">
        <v>17</v>
      </c>
      <c r="AB59" s="89">
        <v>43</v>
      </c>
      <c r="AC59" s="1" t="s">
        <v>17</v>
      </c>
      <c r="AD59" s="1"/>
      <c r="AF59" s="82" t="s">
        <v>44</v>
      </c>
      <c r="AG59" s="82">
        <v>1386</v>
      </c>
      <c r="AH59" s="23">
        <v>0</v>
      </c>
      <c r="AI59" s="80">
        <v>1</v>
      </c>
      <c r="AJ59" s="86">
        <v>30.454545454545453</v>
      </c>
      <c r="AK59" s="86">
        <v>31</v>
      </c>
      <c r="AL59" s="87">
        <v>34.5</v>
      </c>
      <c r="AM59" s="1" t="s">
        <v>17</v>
      </c>
    </row>
    <row r="60" spans="1:39" x14ac:dyDescent="0.25">
      <c r="A60" s="82" t="s">
        <v>44</v>
      </c>
      <c r="B60" s="82">
        <v>1391</v>
      </c>
      <c r="C60" s="23">
        <v>0</v>
      </c>
      <c r="D60" s="80">
        <v>1</v>
      </c>
      <c r="E60" s="82" t="s">
        <v>13</v>
      </c>
      <c r="F60" s="82">
        <v>23.636363636363633</v>
      </c>
      <c r="G60" s="82" t="s">
        <v>17</v>
      </c>
      <c r="H60" s="82" t="s">
        <v>17</v>
      </c>
      <c r="I60" s="9" t="s">
        <v>17</v>
      </c>
      <c r="J60" s="82" t="s">
        <v>17</v>
      </c>
      <c r="K60" s="82" t="s">
        <v>17</v>
      </c>
      <c r="L60" s="1" t="s">
        <v>17</v>
      </c>
      <c r="M60" s="82">
        <v>31</v>
      </c>
      <c r="R60" s="82" t="s">
        <v>81</v>
      </c>
      <c r="S60" s="80">
        <v>196</v>
      </c>
      <c r="T60" s="80">
        <v>0</v>
      </c>
      <c r="U60" s="80">
        <v>1</v>
      </c>
      <c r="V60" s="1">
        <v>-0.13636363636363635</v>
      </c>
      <c r="W60" s="1">
        <v>7.6190476190476253E-2</v>
      </c>
      <c r="X60" s="88">
        <v>26</v>
      </c>
      <c r="Y60" s="88">
        <v>23</v>
      </c>
      <c r="Z60" s="89">
        <v>24.6</v>
      </c>
      <c r="AA60" s="89">
        <v>-1.3999999999999986</v>
      </c>
      <c r="AB60" s="89">
        <v>43</v>
      </c>
      <c r="AC60" s="1">
        <v>-3.2558139534883686E-2</v>
      </c>
      <c r="AD60" s="1"/>
      <c r="AF60" s="82" t="s">
        <v>44</v>
      </c>
      <c r="AG60" s="82">
        <v>1391</v>
      </c>
      <c r="AH60" s="23">
        <v>0</v>
      </c>
      <c r="AI60" s="80">
        <v>1</v>
      </c>
      <c r="AJ60" s="86">
        <v>23.636363636363633</v>
      </c>
      <c r="AK60" s="86" t="s">
        <v>17</v>
      </c>
      <c r="AL60" s="87" t="s">
        <v>17</v>
      </c>
      <c r="AM60" s="1" t="s">
        <v>17</v>
      </c>
    </row>
    <row r="61" spans="1:39" x14ac:dyDescent="0.25">
      <c r="A61" s="82" t="s">
        <v>44</v>
      </c>
      <c r="B61" s="82">
        <v>1404</v>
      </c>
      <c r="C61" s="23">
        <v>0</v>
      </c>
      <c r="D61" s="80">
        <v>1</v>
      </c>
      <c r="E61" s="82" t="s">
        <v>13</v>
      </c>
      <c r="F61" s="82">
        <v>25.909090909090907</v>
      </c>
      <c r="G61" s="82" t="s">
        <v>84</v>
      </c>
      <c r="H61" s="82" t="s">
        <v>17</v>
      </c>
      <c r="I61" s="9" t="s">
        <v>17</v>
      </c>
      <c r="J61" s="82" t="s">
        <v>17</v>
      </c>
      <c r="K61" s="82" t="s">
        <v>17</v>
      </c>
      <c r="L61" s="1" t="s">
        <v>17</v>
      </c>
      <c r="M61" s="82">
        <v>31</v>
      </c>
      <c r="R61" s="82" t="s">
        <v>81</v>
      </c>
      <c r="S61" s="80">
        <v>197</v>
      </c>
      <c r="T61" s="80">
        <v>0</v>
      </c>
      <c r="U61" s="80">
        <v>1</v>
      </c>
      <c r="V61" s="1">
        <v>0.18181818181818182</v>
      </c>
      <c r="W61" s="1" t="s">
        <v>17</v>
      </c>
      <c r="X61" s="88">
        <v>30</v>
      </c>
      <c r="Y61" s="88">
        <v>34</v>
      </c>
      <c r="Z61" s="89" t="s">
        <v>17</v>
      </c>
      <c r="AA61" s="89" t="s">
        <v>17</v>
      </c>
      <c r="AB61" s="89">
        <v>43</v>
      </c>
      <c r="AC61" s="1" t="s">
        <v>17</v>
      </c>
      <c r="AD61" s="1"/>
      <c r="AF61" s="82" t="s">
        <v>44</v>
      </c>
      <c r="AG61" s="82">
        <v>1404</v>
      </c>
      <c r="AH61" s="23">
        <v>0</v>
      </c>
      <c r="AI61" s="80">
        <v>1</v>
      </c>
      <c r="AJ61" s="86">
        <v>25.909090909090907</v>
      </c>
      <c r="AK61" s="86" t="s">
        <v>84</v>
      </c>
      <c r="AL61" s="87" t="s">
        <v>17</v>
      </c>
      <c r="AM61" s="1" t="s">
        <v>17</v>
      </c>
    </row>
    <row r="62" spans="1:39" x14ac:dyDescent="0.25">
      <c r="A62" s="82" t="s">
        <v>44</v>
      </c>
      <c r="B62" s="82">
        <v>1412</v>
      </c>
      <c r="C62" s="23">
        <v>0</v>
      </c>
      <c r="D62" s="80">
        <v>1</v>
      </c>
      <c r="E62" s="82" t="s">
        <v>13</v>
      </c>
      <c r="F62" s="82">
        <v>25.909090909090907</v>
      </c>
      <c r="G62" s="82">
        <v>22</v>
      </c>
      <c r="H62" s="82">
        <f>(G62-F62)/17</f>
        <v>-0.22994652406417096</v>
      </c>
      <c r="I62" s="9">
        <v>21.5</v>
      </c>
      <c r="J62" s="82">
        <f>(I62-G62)/14</f>
        <v>-3.5714285714285712E-2</v>
      </c>
      <c r="K62" s="82" t="s">
        <v>17</v>
      </c>
      <c r="L62" s="1">
        <f>I62-F62</f>
        <v>-4.4090909090909065</v>
      </c>
      <c r="M62" s="82">
        <v>31</v>
      </c>
      <c r="R62" s="82" t="s">
        <v>81</v>
      </c>
      <c r="S62" s="80">
        <v>198</v>
      </c>
      <c r="T62" s="80">
        <v>1</v>
      </c>
      <c r="U62" s="80">
        <v>1</v>
      </c>
      <c r="V62" s="1">
        <v>0.13636363636363635</v>
      </c>
      <c r="W62" s="1">
        <v>-9.5238095238095233E-2</v>
      </c>
      <c r="X62" s="88">
        <v>28.5</v>
      </c>
      <c r="Y62" s="88">
        <v>31.5</v>
      </c>
      <c r="Z62" s="89">
        <v>29.5</v>
      </c>
      <c r="AA62" s="89">
        <v>1</v>
      </c>
      <c r="AB62" s="89">
        <v>43</v>
      </c>
      <c r="AC62" s="1">
        <v>2.3255813953488372E-2</v>
      </c>
      <c r="AD62" s="1"/>
      <c r="AF62" s="82" t="s">
        <v>44</v>
      </c>
      <c r="AG62" s="82">
        <v>1412</v>
      </c>
      <c r="AH62" s="23">
        <v>0</v>
      </c>
      <c r="AI62" s="80">
        <v>1</v>
      </c>
      <c r="AJ62" s="86">
        <v>25.909090909090907</v>
      </c>
      <c r="AK62" s="86">
        <v>22</v>
      </c>
      <c r="AL62" s="87">
        <v>21.5</v>
      </c>
      <c r="AM62" s="1" t="s">
        <v>17</v>
      </c>
    </row>
    <row r="63" spans="1:39" x14ac:dyDescent="0.25">
      <c r="A63" s="82" t="s">
        <v>44</v>
      </c>
      <c r="B63" s="82">
        <v>1428</v>
      </c>
      <c r="C63" s="23">
        <v>0</v>
      </c>
      <c r="D63" s="80">
        <v>1</v>
      </c>
      <c r="E63" s="82" t="s">
        <v>13</v>
      </c>
      <c r="F63" s="82">
        <v>32.727272727272727</v>
      </c>
      <c r="G63" s="82" t="s">
        <v>17</v>
      </c>
      <c r="H63" s="82" t="s">
        <v>17</v>
      </c>
      <c r="I63" s="9" t="s">
        <v>17</v>
      </c>
      <c r="J63" s="82" t="s">
        <v>17</v>
      </c>
      <c r="K63" s="82" t="s">
        <v>17</v>
      </c>
      <c r="L63" s="1" t="s">
        <v>17</v>
      </c>
      <c r="M63" s="82">
        <v>31</v>
      </c>
      <c r="R63" s="82" t="s">
        <v>81</v>
      </c>
      <c r="S63" s="80">
        <v>199</v>
      </c>
      <c r="T63" s="80">
        <v>1</v>
      </c>
      <c r="U63" s="80">
        <v>1</v>
      </c>
      <c r="V63" s="1">
        <v>9.0909090909090912E-2</v>
      </c>
      <c r="W63" s="1" t="s">
        <v>17</v>
      </c>
      <c r="X63" s="88">
        <v>29</v>
      </c>
      <c r="Y63" s="88">
        <v>31</v>
      </c>
      <c r="Z63" s="89" t="s">
        <v>17</v>
      </c>
      <c r="AA63" s="89" t="s">
        <v>17</v>
      </c>
      <c r="AB63" s="89">
        <v>43</v>
      </c>
      <c r="AC63" s="1" t="s">
        <v>17</v>
      </c>
      <c r="AD63" s="1"/>
      <c r="AF63" s="82" t="s">
        <v>44</v>
      </c>
      <c r="AG63" s="82">
        <v>1428</v>
      </c>
      <c r="AH63" s="23">
        <v>0</v>
      </c>
      <c r="AI63" s="80">
        <v>1</v>
      </c>
      <c r="AJ63" s="86">
        <v>32.727272727272727</v>
      </c>
      <c r="AK63" s="86" t="s">
        <v>17</v>
      </c>
      <c r="AL63" s="87" t="s">
        <v>17</v>
      </c>
      <c r="AM63" s="1" t="s">
        <v>17</v>
      </c>
    </row>
    <row r="64" spans="1:39" x14ac:dyDescent="0.25">
      <c r="A64" s="82" t="s">
        <v>44</v>
      </c>
      <c r="B64" s="82" t="s">
        <v>45</v>
      </c>
      <c r="C64" s="23">
        <v>0</v>
      </c>
      <c r="D64" s="80">
        <v>1</v>
      </c>
      <c r="E64" s="82" t="s">
        <v>13</v>
      </c>
      <c r="F64" s="82">
        <v>21.363636363636363</v>
      </c>
      <c r="G64" s="82" t="s">
        <v>17</v>
      </c>
      <c r="H64" s="82" t="s">
        <v>17</v>
      </c>
      <c r="I64" s="9" t="s">
        <v>17</v>
      </c>
      <c r="J64" s="82" t="s">
        <v>17</v>
      </c>
      <c r="K64" s="82" t="s">
        <v>17</v>
      </c>
      <c r="L64" s="1" t="s">
        <v>17</v>
      </c>
      <c r="M64" s="82">
        <v>31</v>
      </c>
      <c r="R64" s="82" t="s">
        <v>81</v>
      </c>
      <c r="S64" s="80">
        <v>652</v>
      </c>
      <c r="T64" s="80">
        <v>0</v>
      </c>
      <c r="U64" s="80">
        <v>1</v>
      </c>
      <c r="V64" s="1" t="s">
        <v>17</v>
      </c>
      <c r="W64" s="1" t="s">
        <v>17</v>
      </c>
      <c r="X64" s="88">
        <v>28</v>
      </c>
      <c r="Y64" s="88" t="s">
        <v>17</v>
      </c>
      <c r="Z64" s="89" t="s">
        <v>17</v>
      </c>
      <c r="AA64" s="89" t="s">
        <v>17</v>
      </c>
      <c r="AB64" s="89">
        <v>43</v>
      </c>
      <c r="AC64" s="1" t="s">
        <v>17</v>
      </c>
      <c r="AD64" s="1"/>
      <c r="AF64" s="82" t="s">
        <v>44</v>
      </c>
      <c r="AG64" s="82">
        <v>10101</v>
      </c>
      <c r="AH64" s="23">
        <v>0</v>
      </c>
      <c r="AI64" s="80">
        <v>1</v>
      </c>
      <c r="AJ64" s="86">
        <v>21.363636363636363</v>
      </c>
      <c r="AK64" s="86" t="s">
        <v>17</v>
      </c>
      <c r="AL64" s="87" t="s">
        <v>17</v>
      </c>
      <c r="AM64" s="1" t="s">
        <v>17</v>
      </c>
    </row>
    <row r="65" spans="1:39" x14ac:dyDescent="0.25">
      <c r="A65" s="82" t="s">
        <v>44</v>
      </c>
      <c r="B65" s="82" t="s">
        <v>46</v>
      </c>
      <c r="C65" s="23">
        <v>0</v>
      </c>
      <c r="D65" s="80">
        <v>1</v>
      </c>
      <c r="E65" s="82" t="s">
        <v>13</v>
      </c>
      <c r="F65" s="82">
        <v>24.545454545454543</v>
      </c>
      <c r="G65" s="82" t="s">
        <v>17</v>
      </c>
      <c r="H65" s="82" t="s">
        <v>17</v>
      </c>
      <c r="I65" s="9" t="s">
        <v>17</v>
      </c>
      <c r="J65" s="82" t="s">
        <v>17</v>
      </c>
      <c r="K65" s="82" t="s">
        <v>17</v>
      </c>
      <c r="L65" s="1" t="s">
        <v>17</v>
      </c>
      <c r="M65" s="82">
        <v>31</v>
      </c>
      <c r="R65" s="82" t="s">
        <v>81</v>
      </c>
      <c r="S65" s="80">
        <v>655</v>
      </c>
      <c r="T65" s="80">
        <v>1</v>
      </c>
      <c r="U65" s="80">
        <v>1</v>
      </c>
      <c r="V65" s="1">
        <v>0.27272727272727271</v>
      </c>
      <c r="W65" s="1">
        <v>4.76190476190483E-3</v>
      </c>
      <c r="X65" s="88">
        <v>35</v>
      </c>
      <c r="Y65" s="88">
        <v>41</v>
      </c>
      <c r="Z65" s="89">
        <v>41.1</v>
      </c>
      <c r="AA65" s="89">
        <v>6.1000000000000014</v>
      </c>
      <c r="AB65" s="89">
        <v>43</v>
      </c>
      <c r="AC65" s="1">
        <v>0.14186046511627912</v>
      </c>
      <c r="AD65" s="1"/>
      <c r="AF65" s="82" t="s">
        <v>44</v>
      </c>
      <c r="AG65" s="82">
        <v>10102</v>
      </c>
      <c r="AH65" s="23">
        <v>0</v>
      </c>
      <c r="AI65" s="80">
        <v>1</v>
      </c>
      <c r="AJ65" s="86">
        <v>24.545454545454543</v>
      </c>
      <c r="AK65" s="86" t="s">
        <v>17</v>
      </c>
      <c r="AL65" s="87" t="s">
        <v>17</v>
      </c>
      <c r="AM65" s="1" t="s">
        <v>17</v>
      </c>
    </row>
    <row r="66" spans="1:39" x14ac:dyDescent="0.25">
      <c r="A66" s="82" t="s">
        <v>44</v>
      </c>
      <c r="B66" s="82" t="s">
        <v>48</v>
      </c>
      <c r="C66" s="23">
        <v>0</v>
      </c>
      <c r="D66" s="80">
        <v>1</v>
      </c>
      <c r="E66" s="82" t="s">
        <v>13</v>
      </c>
      <c r="F66" s="82">
        <v>22.727272727272727</v>
      </c>
      <c r="G66" s="82">
        <v>26.5</v>
      </c>
      <c r="H66" s="82">
        <f>(G66-F66)/17</f>
        <v>0.2219251336898396</v>
      </c>
      <c r="I66" s="9">
        <v>28</v>
      </c>
      <c r="J66" s="82">
        <f>(I66-G66)/14</f>
        <v>0.10714285714285714</v>
      </c>
      <c r="K66" s="82" t="s">
        <v>17</v>
      </c>
      <c r="L66" s="1">
        <f>I66-F66</f>
        <v>5.2727272727272734</v>
      </c>
      <c r="M66" s="82">
        <v>31</v>
      </c>
      <c r="R66" s="82" t="s">
        <v>81</v>
      </c>
      <c r="S66" s="80">
        <v>657</v>
      </c>
      <c r="T66" s="80">
        <v>1</v>
      </c>
      <c r="U66" s="80">
        <v>1</v>
      </c>
      <c r="V66" s="1">
        <v>4.5454545454545456E-2</v>
      </c>
      <c r="W66" s="1">
        <v>7.1428571428571425E-2</v>
      </c>
      <c r="X66" s="88">
        <v>37</v>
      </c>
      <c r="Y66" s="88">
        <v>38</v>
      </c>
      <c r="Z66" s="89">
        <v>39.5</v>
      </c>
      <c r="AA66" s="89">
        <v>2.5</v>
      </c>
      <c r="AB66" s="89">
        <v>43</v>
      </c>
      <c r="AC66" s="1">
        <v>5.8139534883720929E-2</v>
      </c>
      <c r="AD66" s="1"/>
      <c r="AF66" s="82" t="s">
        <v>44</v>
      </c>
      <c r="AG66" s="82">
        <v>10282</v>
      </c>
      <c r="AH66" s="23">
        <v>0</v>
      </c>
      <c r="AI66" s="80">
        <v>1</v>
      </c>
      <c r="AJ66" s="86">
        <v>22.727272727272727</v>
      </c>
      <c r="AK66" s="86">
        <v>26.5</v>
      </c>
      <c r="AL66" s="87">
        <v>28</v>
      </c>
      <c r="AM66" s="1" t="s">
        <v>17</v>
      </c>
    </row>
    <row r="67" spans="1:39" x14ac:dyDescent="0.25">
      <c r="A67" s="82" t="s">
        <v>44</v>
      </c>
      <c r="B67" s="82" t="s">
        <v>49</v>
      </c>
      <c r="C67" s="23">
        <v>0</v>
      </c>
      <c r="D67" s="80">
        <v>1</v>
      </c>
      <c r="E67" s="82" t="s">
        <v>13</v>
      </c>
      <c r="F67" s="82">
        <v>21.363636363636363</v>
      </c>
      <c r="G67" s="82" t="s">
        <v>17</v>
      </c>
      <c r="H67" s="82" t="s">
        <v>17</v>
      </c>
      <c r="I67" s="9" t="s">
        <v>17</v>
      </c>
      <c r="J67" s="82" t="s">
        <v>17</v>
      </c>
      <c r="K67" s="82" t="s">
        <v>17</v>
      </c>
      <c r="L67" s="1" t="s">
        <v>17</v>
      </c>
      <c r="M67" s="82">
        <v>31</v>
      </c>
      <c r="R67" s="82" t="s">
        <v>81</v>
      </c>
      <c r="S67" s="80">
        <v>660</v>
      </c>
      <c r="T67" s="80">
        <v>0</v>
      </c>
      <c r="U67" s="80">
        <v>1</v>
      </c>
      <c r="V67" s="1">
        <v>0.18181818181818182</v>
      </c>
      <c r="W67" s="1">
        <v>-0.2190476190476191</v>
      </c>
      <c r="X67" s="88">
        <v>36</v>
      </c>
      <c r="Y67" s="88">
        <v>40</v>
      </c>
      <c r="Z67" s="89">
        <v>35.4</v>
      </c>
      <c r="AA67" s="89">
        <v>-0.60000000000000142</v>
      </c>
      <c r="AB67" s="89">
        <v>43</v>
      </c>
      <c r="AC67" s="1">
        <v>-1.3953488372093056E-2</v>
      </c>
      <c r="AD67" s="1"/>
      <c r="AF67" s="82" t="s">
        <v>44</v>
      </c>
      <c r="AG67" s="82">
        <v>10361</v>
      </c>
      <c r="AH67" s="23">
        <v>0</v>
      </c>
      <c r="AI67" s="80">
        <v>1</v>
      </c>
      <c r="AJ67" s="86">
        <v>21.363636363636363</v>
      </c>
      <c r="AK67" s="86" t="s">
        <v>17</v>
      </c>
      <c r="AL67" s="87" t="s">
        <v>17</v>
      </c>
      <c r="AM67" s="1" t="s">
        <v>17</v>
      </c>
    </row>
    <row r="68" spans="1:39" x14ac:dyDescent="0.25">
      <c r="A68" s="82" t="s">
        <v>44</v>
      </c>
      <c r="B68" s="82" t="s">
        <v>56</v>
      </c>
      <c r="C68" s="23">
        <v>0</v>
      </c>
      <c r="D68" s="80">
        <v>1</v>
      </c>
      <c r="E68" s="82" t="s">
        <v>13</v>
      </c>
      <c r="F68" s="82">
        <v>23.636363636363633</v>
      </c>
      <c r="G68" s="82" t="s">
        <v>17</v>
      </c>
      <c r="H68" s="82" t="s">
        <v>17</v>
      </c>
      <c r="I68" s="9" t="s">
        <v>17</v>
      </c>
      <c r="J68" s="82" t="s">
        <v>17</v>
      </c>
      <c r="K68" s="82" t="s">
        <v>17</v>
      </c>
      <c r="L68" s="1" t="s">
        <v>17</v>
      </c>
      <c r="M68" s="82">
        <v>31</v>
      </c>
      <c r="R68" s="82" t="s">
        <v>81</v>
      </c>
      <c r="S68" s="80">
        <v>661</v>
      </c>
      <c r="T68" s="80">
        <v>0</v>
      </c>
      <c r="U68" s="80">
        <v>1</v>
      </c>
      <c r="V68" s="1">
        <v>0.29545454545454547</v>
      </c>
      <c r="W68" s="1">
        <v>0.19047619047619047</v>
      </c>
      <c r="X68" s="88">
        <v>34.5</v>
      </c>
      <c r="Y68" s="88">
        <v>41</v>
      </c>
      <c r="Z68" s="89">
        <v>45</v>
      </c>
      <c r="AA68" s="89">
        <v>10.5</v>
      </c>
      <c r="AB68" s="89">
        <v>43</v>
      </c>
      <c r="AC68" s="1">
        <v>0.2441860465116279</v>
      </c>
      <c r="AD68" s="1"/>
      <c r="AF68" s="82" t="s">
        <v>44</v>
      </c>
      <c r="AG68" s="82">
        <v>12741</v>
      </c>
      <c r="AH68" s="23">
        <v>0</v>
      </c>
      <c r="AI68" s="80">
        <v>1</v>
      </c>
      <c r="AJ68" s="86">
        <v>23.636363636363633</v>
      </c>
      <c r="AK68" s="86" t="s">
        <v>17</v>
      </c>
      <c r="AL68" s="87" t="s">
        <v>17</v>
      </c>
      <c r="AM68" s="1" t="s">
        <v>17</v>
      </c>
    </row>
    <row r="69" spans="1:39" x14ac:dyDescent="0.25">
      <c r="A69" s="82" t="s">
        <v>44</v>
      </c>
      <c r="B69" s="82" t="s">
        <v>57</v>
      </c>
      <c r="C69" s="23">
        <v>0</v>
      </c>
      <c r="D69" s="80">
        <v>1</v>
      </c>
      <c r="E69" s="82" t="s">
        <v>13</v>
      </c>
      <c r="F69" s="82">
        <v>25.909090909090907</v>
      </c>
      <c r="G69" s="82" t="s">
        <v>17</v>
      </c>
      <c r="H69" s="82" t="s">
        <v>17</v>
      </c>
      <c r="I69" s="9" t="s">
        <v>17</v>
      </c>
      <c r="J69" s="82" t="s">
        <v>17</v>
      </c>
      <c r="K69" s="82" t="s">
        <v>17</v>
      </c>
      <c r="L69" s="1" t="s">
        <v>17</v>
      </c>
      <c r="M69" s="82">
        <v>31</v>
      </c>
      <c r="R69" s="82" t="s">
        <v>81</v>
      </c>
      <c r="S69" s="80">
        <v>664</v>
      </c>
      <c r="T69" s="80">
        <v>1</v>
      </c>
      <c r="U69" s="80">
        <v>1</v>
      </c>
      <c r="V69" s="1">
        <v>0.36363636363636365</v>
      </c>
      <c r="W69" s="1">
        <v>-0.2809523809523809</v>
      </c>
      <c r="X69" s="88">
        <v>32</v>
      </c>
      <c r="Y69" s="88">
        <v>40</v>
      </c>
      <c r="Z69" s="89">
        <v>34.1</v>
      </c>
      <c r="AA69" s="89">
        <v>2.1000000000000014</v>
      </c>
      <c r="AB69" s="89">
        <v>43</v>
      </c>
      <c r="AC69" s="1">
        <v>4.8837209302325615E-2</v>
      </c>
      <c r="AD69" s="1"/>
      <c r="AF69" s="82" t="s">
        <v>44</v>
      </c>
      <c r="AG69" s="82">
        <v>12742</v>
      </c>
      <c r="AH69" s="23">
        <v>0</v>
      </c>
      <c r="AI69" s="80">
        <v>1</v>
      </c>
      <c r="AJ69" s="86">
        <v>25.909090909090907</v>
      </c>
      <c r="AK69" s="86" t="s">
        <v>17</v>
      </c>
      <c r="AL69" s="87" t="s">
        <v>17</v>
      </c>
      <c r="AM69" s="1" t="s">
        <v>17</v>
      </c>
    </row>
    <row r="70" spans="1:39" x14ac:dyDescent="0.25">
      <c r="A70" s="82" t="s">
        <v>44</v>
      </c>
      <c r="B70" s="82" t="s">
        <v>60</v>
      </c>
      <c r="C70" s="23">
        <v>0</v>
      </c>
      <c r="D70" s="80">
        <v>1</v>
      </c>
      <c r="E70" s="82" t="s">
        <v>13</v>
      </c>
      <c r="F70" s="82">
        <v>15.909090909090908</v>
      </c>
      <c r="G70" s="82" t="s">
        <v>17</v>
      </c>
      <c r="H70" s="82" t="s">
        <v>17</v>
      </c>
      <c r="I70" s="9" t="s">
        <v>17</v>
      </c>
      <c r="J70" s="82" t="s">
        <v>17</v>
      </c>
      <c r="K70" s="82" t="s">
        <v>17</v>
      </c>
      <c r="L70" s="1" t="s">
        <v>17</v>
      </c>
      <c r="M70" s="82">
        <v>31</v>
      </c>
      <c r="R70" s="82" t="s">
        <v>81</v>
      </c>
      <c r="S70" s="80">
        <v>665</v>
      </c>
      <c r="T70" s="80">
        <v>1</v>
      </c>
      <c r="U70" s="80">
        <v>1</v>
      </c>
      <c r="V70" s="1">
        <v>0.27272727272727271</v>
      </c>
      <c r="W70" s="1">
        <v>-0.13333333333333319</v>
      </c>
      <c r="X70" s="88">
        <v>29</v>
      </c>
      <c r="Y70" s="88">
        <v>35</v>
      </c>
      <c r="Z70" s="89">
        <v>32.200000000000003</v>
      </c>
      <c r="AA70" s="89">
        <v>3.2000000000000028</v>
      </c>
      <c r="AB70" s="89">
        <v>43</v>
      </c>
      <c r="AC70" s="1">
        <v>7.4418604651162859E-2</v>
      </c>
      <c r="AD70" s="1"/>
      <c r="AF70" s="82" t="s">
        <v>44</v>
      </c>
      <c r="AG70" s="82">
        <v>1351</v>
      </c>
      <c r="AH70" s="23">
        <v>0</v>
      </c>
      <c r="AI70" s="80">
        <v>1</v>
      </c>
      <c r="AJ70" s="86">
        <v>15.909090909090908</v>
      </c>
      <c r="AK70" s="86" t="s">
        <v>17</v>
      </c>
      <c r="AL70" s="87" t="s">
        <v>17</v>
      </c>
      <c r="AM70" s="1" t="s">
        <v>17</v>
      </c>
    </row>
    <row r="71" spans="1:39" x14ac:dyDescent="0.25">
      <c r="A71" s="82" t="s">
        <v>44</v>
      </c>
      <c r="B71" s="82" t="s">
        <v>64</v>
      </c>
      <c r="C71" s="23">
        <v>0</v>
      </c>
      <c r="D71" s="80">
        <v>1</v>
      </c>
      <c r="E71" s="82" t="s">
        <v>13</v>
      </c>
      <c r="F71" s="82">
        <v>14.545454545454545</v>
      </c>
      <c r="G71" s="82" t="s">
        <v>17</v>
      </c>
      <c r="H71" s="82" t="s">
        <v>17</v>
      </c>
      <c r="I71" s="9" t="s">
        <v>17</v>
      </c>
      <c r="J71" s="82" t="s">
        <v>17</v>
      </c>
      <c r="K71" s="82" t="s">
        <v>17</v>
      </c>
      <c r="L71" s="1" t="s">
        <v>17</v>
      </c>
      <c r="M71" s="82">
        <v>31</v>
      </c>
      <c r="R71" s="82" t="s">
        <v>81</v>
      </c>
      <c r="S71" s="80">
        <v>666</v>
      </c>
      <c r="T71" s="80">
        <v>0</v>
      </c>
      <c r="U71" s="80">
        <v>1</v>
      </c>
      <c r="V71" s="1">
        <v>0.20454545454545456</v>
      </c>
      <c r="W71" s="1">
        <v>-0.17619047619047631</v>
      </c>
      <c r="X71" s="88">
        <v>35.5</v>
      </c>
      <c r="Y71" s="88">
        <v>40</v>
      </c>
      <c r="Z71" s="89">
        <v>36.299999999999997</v>
      </c>
      <c r="AA71" s="89">
        <v>0.79999999999999716</v>
      </c>
      <c r="AB71" s="89">
        <v>43</v>
      </c>
      <c r="AC71" s="1">
        <v>1.8604651162790631E-2</v>
      </c>
      <c r="AD71" s="1"/>
      <c r="AF71" s="82" t="s">
        <v>44</v>
      </c>
      <c r="AG71" s="82">
        <v>13601</v>
      </c>
      <c r="AH71" s="23">
        <v>0</v>
      </c>
      <c r="AI71" s="80">
        <v>1</v>
      </c>
      <c r="AJ71" s="86">
        <v>14.545454545454545</v>
      </c>
      <c r="AK71" s="86" t="s">
        <v>17</v>
      </c>
      <c r="AL71" s="87" t="s">
        <v>17</v>
      </c>
      <c r="AM71" s="1" t="s">
        <v>17</v>
      </c>
    </row>
    <row r="72" spans="1:39" x14ac:dyDescent="0.25">
      <c r="A72" s="82" t="s">
        <v>44</v>
      </c>
      <c r="B72" s="82" t="s">
        <v>66</v>
      </c>
      <c r="C72" s="23">
        <v>0</v>
      </c>
      <c r="D72" s="80">
        <v>1</v>
      </c>
      <c r="E72" s="82" t="s">
        <v>13</v>
      </c>
      <c r="F72" s="82">
        <v>35</v>
      </c>
      <c r="G72" s="82">
        <v>36</v>
      </c>
      <c r="H72" s="82">
        <f>(G72-F72)/17</f>
        <v>5.8823529411764705E-2</v>
      </c>
      <c r="I72" s="9">
        <v>41</v>
      </c>
      <c r="J72" s="82">
        <f>(I72-G72)/14</f>
        <v>0.35714285714285715</v>
      </c>
      <c r="K72" s="82" t="s">
        <v>17</v>
      </c>
      <c r="L72" s="1">
        <f>I72-F72</f>
        <v>6</v>
      </c>
      <c r="M72" s="82">
        <v>31</v>
      </c>
      <c r="R72" s="82" t="s">
        <v>81</v>
      </c>
      <c r="S72" s="80">
        <v>667</v>
      </c>
      <c r="T72" s="80">
        <v>0</v>
      </c>
      <c r="U72" s="80">
        <v>1</v>
      </c>
      <c r="V72" s="1">
        <v>0.18181818181818182</v>
      </c>
      <c r="W72" s="1">
        <v>0.2857142857142857</v>
      </c>
      <c r="X72" s="88">
        <v>31</v>
      </c>
      <c r="Y72" s="88">
        <v>35</v>
      </c>
      <c r="Z72" s="89">
        <v>41</v>
      </c>
      <c r="AA72" s="89">
        <v>10</v>
      </c>
      <c r="AB72" s="89">
        <v>43</v>
      </c>
      <c r="AC72" s="1">
        <v>0.23255813953488372</v>
      </c>
      <c r="AD72" s="1"/>
      <c r="AF72" s="82" t="s">
        <v>44</v>
      </c>
      <c r="AG72" s="82">
        <v>13842</v>
      </c>
      <c r="AH72" s="23">
        <v>0</v>
      </c>
      <c r="AI72" s="80">
        <v>1</v>
      </c>
      <c r="AJ72" s="86">
        <v>35</v>
      </c>
      <c r="AK72" s="86">
        <v>36</v>
      </c>
      <c r="AL72" s="87">
        <v>41</v>
      </c>
      <c r="AM72" s="1" t="s">
        <v>17</v>
      </c>
    </row>
    <row r="73" spans="1:39" x14ac:dyDescent="0.25">
      <c r="A73" s="82" t="s">
        <v>44</v>
      </c>
      <c r="B73" s="82" t="s">
        <v>67</v>
      </c>
      <c r="C73" s="23">
        <v>0</v>
      </c>
      <c r="D73" s="80">
        <v>1</v>
      </c>
      <c r="E73" s="82" t="s">
        <v>13</v>
      </c>
      <c r="F73" s="82">
        <v>15.909090909090908</v>
      </c>
      <c r="G73" s="82">
        <v>20</v>
      </c>
      <c r="H73" s="82">
        <f>(G73-F73)/17</f>
        <v>0.24064171122994657</v>
      </c>
      <c r="I73" s="9">
        <v>22</v>
      </c>
      <c r="J73" s="82">
        <f>(I73-G73)/14</f>
        <v>0.14285714285714285</v>
      </c>
      <c r="K73" s="82" t="s">
        <v>17</v>
      </c>
      <c r="L73" s="1">
        <f>I73-F73</f>
        <v>6.0909090909090917</v>
      </c>
      <c r="M73" s="82">
        <v>31</v>
      </c>
      <c r="R73" s="82" t="s">
        <v>81</v>
      </c>
      <c r="S73" s="80">
        <v>669</v>
      </c>
      <c r="T73" s="80">
        <v>1</v>
      </c>
      <c r="U73" s="80">
        <v>1</v>
      </c>
      <c r="V73" s="1">
        <v>0.22727272727272727</v>
      </c>
      <c r="W73" s="1">
        <v>0.19047619047619047</v>
      </c>
      <c r="X73" s="88">
        <v>42</v>
      </c>
      <c r="Y73" s="88">
        <v>47</v>
      </c>
      <c r="Z73" s="89">
        <v>51</v>
      </c>
      <c r="AA73" s="89">
        <v>9</v>
      </c>
      <c r="AB73" s="89">
        <v>43</v>
      </c>
      <c r="AC73" s="1">
        <v>0.20930232558139536</v>
      </c>
      <c r="AD73" s="1"/>
      <c r="AF73" s="82" t="s">
        <v>44</v>
      </c>
      <c r="AG73" s="82">
        <v>14031</v>
      </c>
      <c r="AH73" s="23">
        <v>0</v>
      </c>
      <c r="AI73" s="80">
        <v>1</v>
      </c>
      <c r="AJ73" s="86">
        <v>15.909090909090908</v>
      </c>
      <c r="AK73" s="86">
        <v>20</v>
      </c>
      <c r="AL73" s="87">
        <v>22</v>
      </c>
      <c r="AM73" s="1" t="s">
        <v>17</v>
      </c>
    </row>
    <row r="74" spans="1:39" x14ac:dyDescent="0.25">
      <c r="A74" s="82" t="s">
        <v>44</v>
      </c>
      <c r="B74" s="82" t="s">
        <v>68</v>
      </c>
      <c r="C74" s="23">
        <v>0</v>
      </c>
      <c r="D74" s="80">
        <v>1</v>
      </c>
      <c r="E74" s="82" t="s">
        <v>13</v>
      </c>
      <c r="F74" s="82">
        <v>19.09090909090909</v>
      </c>
      <c r="G74" s="82" t="s">
        <v>17</v>
      </c>
      <c r="H74" s="82" t="s">
        <v>17</v>
      </c>
      <c r="I74" s="9" t="s">
        <v>17</v>
      </c>
      <c r="J74" s="82" t="s">
        <v>17</v>
      </c>
      <c r="K74" s="82" t="s">
        <v>17</v>
      </c>
      <c r="L74" s="1" t="s">
        <v>17</v>
      </c>
      <c r="M74" s="82">
        <v>31</v>
      </c>
      <c r="R74" s="82" t="s">
        <v>74</v>
      </c>
      <c r="S74" s="78">
        <v>2192</v>
      </c>
      <c r="T74" s="78">
        <v>0</v>
      </c>
      <c r="U74" s="80">
        <v>1</v>
      </c>
      <c r="V74" s="1">
        <v>0.21428571428571427</v>
      </c>
      <c r="W74" s="1">
        <v>9.6774193548387094E-2</v>
      </c>
      <c r="X74" s="85">
        <v>22</v>
      </c>
      <c r="Y74" s="85">
        <v>28</v>
      </c>
      <c r="Z74" s="85">
        <v>31</v>
      </c>
      <c r="AA74" s="85">
        <v>9</v>
      </c>
      <c r="AB74" s="85">
        <v>59</v>
      </c>
      <c r="AC74" s="1">
        <v>0.15254237288135594</v>
      </c>
      <c r="AD74" s="1"/>
      <c r="AF74" s="82" t="s">
        <v>44</v>
      </c>
      <c r="AG74" s="82">
        <v>14032</v>
      </c>
      <c r="AH74" s="23">
        <v>0</v>
      </c>
      <c r="AI74" s="80">
        <v>1</v>
      </c>
      <c r="AJ74" s="86">
        <v>19.09090909090909</v>
      </c>
      <c r="AK74" s="86" t="s">
        <v>17</v>
      </c>
      <c r="AL74" s="87" t="s">
        <v>17</v>
      </c>
      <c r="AM74" s="1" t="s">
        <v>17</v>
      </c>
    </row>
    <row r="75" spans="1:39" x14ac:dyDescent="0.25">
      <c r="A75" s="82" t="s">
        <v>44</v>
      </c>
      <c r="B75" s="82">
        <v>14051</v>
      </c>
      <c r="C75" s="23">
        <v>0</v>
      </c>
      <c r="D75" s="80">
        <v>1</v>
      </c>
      <c r="E75" s="82" t="s">
        <v>13</v>
      </c>
      <c r="F75" s="82">
        <v>14.999999999999998</v>
      </c>
      <c r="G75" s="82">
        <v>17.5</v>
      </c>
      <c r="H75" s="82">
        <f>(G75-F75)/17</f>
        <v>0.14705882352941188</v>
      </c>
      <c r="I75" s="9" t="s">
        <v>17</v>
      </c>
      <c r="J75" s="82" t="s">
        <v>17</v>
      </c>
      <c r="K75" s="82" t="s">
        <v>17</v>
      </c>
      <c r="L75" s="1" t="s">
        <v>17</v>
      </c>
      <c r="M75" s="82">
        <v>31</v>
      </c>
      <c r="R75" s="82" t="s">
        <v>74</v>
      </c>
      <c r="S75" s="78">
        <v>2203</v>
      </c>
      <c r="T75" s="78">
        <v>1</v>
      </c>
      <c r="U75" s="80">
        <v>1</v>
      </c>
      <c r="V75" s="1">
        <v>0.17857142857142858</v>
      </c>
      <c r="W75" s="1">
        <v>0.22580645161290322</v>
      </c>
      <c r="X75" s="85">
        <v>40</v>
      </c>
      <c r="Y75" s="85">
        <v>45</v>
      </c>
      <c r="Z75" s="85">
        <v>52</v>
      </c>
      <c r="AA75" s="85">
        <v>12</v>
      </c>
      <c r="AB75" s="85">
        <v>59</v>
      </c>
      <c r="AC75" s="1">
        <v>0.20338983050847459</v>
      </c>
      <c r="AD75" s="1"/>
      <c r="AF75" s="82" t="s">
        <v>44</v>
      </c>
      <c r="AG75" s="82">
        <v>14051</v>
      </c>
      <c r="AH75" s="23">
        <v>0</v>
      </c>
      <c r="AI75" s="80">
        <v>1</v>
      </c>
      <c r="AJ75" s="86">
        <v>14.999999999999998</v>
      </c>
      <c r="AK75" s="86">
        <v>17.5</v>
      </c>
      <c r="AL75" s="87" t="s">
        <v>17</v>
      </c>
      <c r="AM75" s="1" t="s">
        <v>17</v>
      </c>
    </row>
    <row r="76" spans="1:39" x14ac:dyDescent="0.25">
      <c r="A76" s="82" t="s">
        <v>44</v>
      </c>
      <c r="B76" s="82">
        <v>14052</v>
      </c>
      <c r="C76" s="23">
        <v>0</v>
      </c>
      <c r="D76" s="80">
        <v>1</v>
      </c>
      <c r="E76" s="82" t="s">
        <v>13</v>
      </c>
      <c r="F76" s="82">
        <v>15.909090909090908</v>
      </c>
      <c r="G76" s="82" t="s">
        <v>17</v>
      </c>
      <c r="H76" s="82" t="s">
        <v>17</v>
      </c>
      <c r="I76" s="9" t="s">
        <v>17</v>
      </c>
      <c r="J76" s="82" t="s">
        <v>17</v>
      </c>
      <c r="K76" s="82" t="s">
        <v>17</v>
      </c>
      <c r="L76" s="1" t="s">
        <v>17</v>
      </c>
      <c r="M76" s="82">
        <v>31</v>
      </c>
      <c r="R76" s="82" t="s">
        <v>74</v>
      </c>
      <c r="S76" s="78">
        <v>2204</v>
      </c>
      <c r="T76" s="78">
        <v>0</v>
      </c>
      <c r="U76" s="80">
        <v>1</v>
      </c>
      <c r="V76" s="1">
        <v>0.26785714285714285</v>
      </c>
      <c r="W76" s="1">
        <v>8.0645161290322578E-2</v>
      </c>
      <c r="X76" s="85">
        <v>34</v>
      </c>
      <c r="Y76" s="85">
        <v>41.5</v>
      </c>
      <c r="Z76" s="85">
        <v>44</v>
      </c>
      <c r="AA76" s="85">
        <v>10</v>
      </c>
      <c r="AB76" s="85">
        <v>59</v>
      </c>
      <c r="AC76" s="1">
        <v>0.16949152542372881</v>
      </c>
      <c r="AD76" s="1"/>
      <c r="AF76" s="82" t="s">
        <v>44</v>
      </c>
      <c r="AG76" s="82">
        <v>14052</v>
      </c>
      <c r="AH76" s="23">
        <v>0</v>
      </c>
      <c r="AI76" s="80">
        <v>1</v>
      </c>
      <c r="AJ76" s="86">
        <v>15.909090909090908</v>
      </c>
      <c r="AK76" s="86" t="s">
        <v>17</v>
      </c>
      <c r="AL76" s="87" t="s">
        <v>17</v>
      </c>
      <c r="AM76" s="1" t="s">
        <v>17</v>
      </c>
    </row>
    <row r="77" spans="1:39" x14ac:dyDescent="0.25">
      <c r="A77" s="82" t="s">
        <v>44</v>
      </c>
      <c r="B77" s="82">
        <v>1384</v>
      </c>
      <c r="C77" s="23">
        <v>0</v>
      </c>
      <c r="D77" s="80">
        <v>1</v>
      </c>
      <c r="E77" s="82" t="s">
        <v>13</v>
      </c>
      <c r="F77" s="82">
        <v>25.454545454545453</v>
      </c>
      <c r="G77" s="82">
        <v>23.5</v>
      </c>
      <c r="H77" s="82">
        <f t="shared" ref="H77:H108" si="8">(G77-F77)/17</f>
        <v>-0.11497326203208548</v>
      </c>
      <c r="I77" s="9">
        <v>24</v>
      </c>
      <c r="J77" s="82">
        <f t="shared" ref="J77:J121" si="9">(I77-G77)/14</f>
        <v>3.5714285714285712E-2</v>
      </c>
      <c r="K77" s="82">
        <f t="shared" ref="K77:K120" si="10">(I78-F78)/31</f>
        <v>0.28885630498533732</v>
      </c>
      <c r="L77" s="1">
        <f t="shared" ref="L77:L121" si="11">I77-F77</f>
        <v>-1.4545454545454533</v>
      </c>
      <c r="M77" s="82">
        <v>31</v>
      </c>
      <c r="R77" s="82" t="s">
        <v>74</v>
      </c>
      <c r="S77" s="78">
        <v>2205</v>
      </c>
      <c r="T77" s="78">
        <v>0</v>
      </c>
      <c r="U77" s="80">
        <v>1</v>
      </c>
      <c r="V77" s="1">
        <v>0.25</v>
      </c>
      <c r="W77" s="1">
        <v>0.33870967741935482</v>
      </c>
      <c r="X77" s="85">
        <v>32</v>
      </c>
      <c r="Y77" s="85">
        <v>39</v>
      </c>
      <c r="Z77" s="85">
        <v>49.5</v>
      </c>
      <c r="AA77" s="85">
        <v>17.5</v>
      </c>
      <c r="AB77" s="85">
        <v>59</v>
      </c>
      <c r="AC77" s="1">
        <v>0.29661016949152541</v>
      </c>
      <c r="AD77" s="1"/>
      <c r="AF77" s="82" t="s">
        <v>44</v>
      </c>
      <c r="AG77" s="82">
        <v>1384</v>
      </c>
      <c r="AH77" s="23">
        <v>0</v>
      </c>
      <c r="AI77" s="80">
        <v>1</v>
      </c>
      <c r="AJ77" s="86">
        <v>25.454545454545453</v>
      </c>
      <c r="AK77" s="86">
        <v>23.5</v>
      </c>
      <c r="AL77" s="87">
        <v>24</v>
      </c>
      <c r="AM77" s="1">
        <v>0.28885630498533732</v>
      </c>
    </row>
    <row r="78" spans="1:39" x14ac:dyDescent="0.25">
      <c r="A78" s="82" t="s">
        <v>44</v>
      </c>
      <c r="B78" s="82" t="s">
        <v>50</v>
      </c>
      <c r="C78" s="23">
        <v>0</v>
      </c>
      <c r="D78" s="80">
        <v>1</v>
      </c>
      <c r="E78" s="82" t="s">
        <v>13</v>
      </c>
      <c r="F78" s="82">
        <v>19.545454545454543</v>
      </c>
      <c r="G78" s="82">
        <v>26</v>
      </c>
      <c r="H78" s="82">
        <f t="shared" si="8"/>
        <v>0.37967914438502687</v>
      </c>
      <c r="I78" s="9">
        <v>28.5</v>
      </c>
      <c r="J78" s="82">
        <f t="shared" si="9"/>
        <v>0.17857142857142858</v>
      </c>
      <c r="K78" s="82">
        <f t="shared" si="10"/>
        <v>0.21407624633431085</v>
      </c>
      <c r="L78" s="1">
        <f t="shared" si="11"/>
        <v>8.9545454545454568</v>
      </c>
      <c r="M78" s="82">
        <v>31</v>
      </c>
      <c r="R78" s="82" t="s">
        <v>74</v>
      </c>
      <c r="S78" s="78">
        <v>2206</v>
      </c>
      <c r="T78" s="78">
        <v>0</v>
      </c>
      <c r="U78" s="80">
        <v>1</v>
      </c>
      <c r="V78" s="1">
        <v>0.26785714285714285</v>
      </c>
      <c r="W78" s="1">
        <v>6.4516129032258063E-2</v>
      </c>
      <c r="X78" s="85">
        <v>41.5</v>
      </c>
      <c r="Y78" s="85">
        <v>49</v>
      </c>
      <c r="Z78" s="85">
        <v>51</v>
      </c>
      <c r="AA78" s="85">
        <v>9.5</v>
      </c>
      <c r="AB78" s="85">
        <v>59</v>
      </c>
      <c r="AC78" s="1">
        <v>0.16101694915254236</v>
      </c>
      <c r="AD78" s="1"/>
      <c r="AF78" s="82" t="s">
        <v>44</v>
      </c>
      <c r="AG78" s="82">
        <v>10362</v>
      </c>
      <c r="AH78" s="23">
        <v>0</v>
      </c>
      <c r="AI78" s="80">
        <v>1</v>
      </c>
      <c r="AJ78" s="86">
        <v>19.545454545454543</v>
      </c>
      <c r="AK78" s="86">
        <v>26</v>
      </c>
      <c r="AL78" s="87">
        <v>28.5</v>
      </c>
      <c r="AM78" s="1">
        <v>0.21407624633431085</v>
      </c>
    </row>
    <row r="79" spans="1:39" x14ac:dyDescent="0.25">
      <c r="A79" s="82" t="s">
        <v>44</v>
      </c>
      <c r="B79" s="82" t="s">
        <v>55</v>
      </c>
      <c r="C79" s="23">
        <v>0</v>
      </c>
      <c r="D79" s="80">
        <v>1</v>
      </c>
      <c r="E79" s="82" t="s">
        <v>13</v>
      </c>
      <c r="F79" s="82">
        <v>21.363636363636363</v>
      </c>
      <c r="G79" s="82">
        <v>27.5</v>
      </c>
      <c r="H79" s="82">
        <f t="shared" si="8"/>
        <v>0.36096256684491979</v>
      </c>
      <c r="I79" s="9">
        <v>28</v>
      </c>
      <c r="J79" s="82">
        <f t="shared" si="9"/>
        <v>3.5714285714285712E-2</v>
      </c>
      <c r="K79" s="82">
        <f t="shared" si="10"/>
        <v>6.8914956011730213E-2</v>
      </c>
      <c r="L79" s="1">
        <f t="shared" si="11"/>
        <v>6.6363636363636367</v>
      </c>
      <c r="M79" s="82">
        <v>31</v>
      </c>
      <c r="R79" s="82" t="s">
        <v>74</v>
      </c>
      <c r="S79" s="78">
        <v>2207</v>
      </c>
      <c r="T79" s="78">
        <v>1</v>
      </c>
      <c r="U79" s="80">
        <v>1</v>
      </c>
      <c r="V79" s="1">
        <v>7.1428571428571425E-2</v>
      </c>
      <c r="W79" s="1">
        <v>0.32258064516129031</v>
      </c>
      <c r="X79" s="85">
        <v>43</v>
      </c>
      <c r="Y79" s="85">
        <v>45</v>
      </c>
      <c r="Z79" s="85">
        <v>55</v>
      </c>
      <c r="AA79" s="85">
        <v>12</v>
      </c>
      <c r="AB79" s="85">
        <v>59</v>
      </c>
      <c r="AC79" s="1">
        <v>0.20338983050847459</v>
      </c>
      <c r="AD79" s="1"/>
      <c r="AF79" s="82" t="s">
        <v>44</v>
      </c>
      <c r="AG79" s="82">
        <v>12512</v>
      </c>
      <c r="AH79" s="23">
        <v>0</v>
      </c>
      <c r="AI79" s="80">
        <v>1</v>
      </c>
      <c r="AJ79" s="86">
        <v>21.363636363636363</v>
      </c>
      <c r="AK79" s="86">
        <v>27.5</v>
      </c>
      <c r="AL79" s="87">
        <v>28</v>
      </c>
      <c r="AM79" s="1">
        <v>6.8914956011730213E-2</v>
      </c>
    </row>
    <row r="80" spans="1:39" x14ac:dyDescent="0.25">
      <c r="A80" s="82" t="s">
        <v>44</v>
      </c>
      <c r="B80" s="82" t="s">
        <v>59</v>
      </c>
      <c r="C80" s="23">
        <v>0</v>
      </c>
      <c r="D80" s="80">
        <v>1</v>
      </c>
      <c r="E80" s="82" t="s">
        <v>13</v>
      </c>
      <c r="F80" s="82">
        <v>21.363636363636363</v>
      </c>
      <c r="G80" s="82">
        <v>22</v>
      </c>
      <c r="H80" s="82">
        <f t="shared" si="8"/>
        <v>3.7433155080213922E-2</v>
      </c>
      <c r="I80" s="9">
        <v>23.5</v>
      </c>
      <c r="J80" s="82">
        <f t="shared" si="9"/>
        <v>0.10714285714285714</v>
      </c>
      <c r="K80" s="82">
        <f t="shared" si="10"/>
        <v>0.39002932551319658</v>
      </c>
      <c r="L80" s="1">
        <f t="shared" si="11"/>
        <v>2.1363636363636367</v>
      </c>
      <c r="M80" s="82">
        <v>31</v>
      </c>
      <c r="R80" s="82" t="s">
        <v>74</v>
      </c>
      <c r="S80" s="78">
        <v>2208</v>
      </c>
      <c r="T80" s="78">
        <v>0</v>
      </c>
      <c r="U80" s="80">
        <v>1</v>
      </c>
      <c r="V80" s="1">
        <v>0.30357142857142855</v>
      </c>
      <c r="W80" s="1">
        <v>9.6774193548387094E-2</v>
      </c>
      <c r="X80" s="85">
        <v>39</v>
      </c>
      <c r="Y80" s="85">
        <v>47.5</v>
      </c>
      <c r="Z80" s="85">
        <v>50.5</v>
      </c>
      <c r="AA80" s="85">
        <v>11.5</v>
      </c>
      <c r="AB80" s="85">
        <v>59</v>
      </c>
      <c r="AC80" s="1">
        <v>0.19491525423728814</v>
      </c>
      <c r="AD80" s="1"/>
      <c r="AF80" s="82" t="s">
        <v>44</v>
      </c>
      <c r="AG80" s="82">
        <v>13131</v>
      </c>
      <c r="AH80" s="23">
        <v>0</v>
      </c>
      <c r="AI80" s="80">
        <v>1</v>
      </c>
      <c r="AJ80" s="86">
        <v>21.363636363636363</v>
      </c>
      <c r="AK80" s="86">
        <v>22</v>
      </c>
      <c r="AL80" s="87">
        <v>23.5</v>
      </c>
      <c r="AM80" s="1">
        <v>0.39002932551319658</v>
      </c>
    </row>
    <row r="81" spans="1:39" x14ac:dyDescent="0.25">
      <c r="A81" s="82" t="s">
        <v>44</v>
      </c>
      <c r="B81" s="82" t="s">
        <v>61</v>
      </c>
      <c r="C81" s="23">
        <v>0</v>
      </c>
      <c r="D81" s="80">
        <v>1</v>
      </c>
      <c r="E81" s="82" t="s">
        <v>13</v>
      </c>
      <c r="F81" s="82">
        <v>25.909090909090907</v>
      </c>
      <c r="G81" s="82">
        <v>34</v>
      </c>
      <c r="H81" s="82">
        <f t="shared" si="8"/>
        <v>0.47593582887700547</v>
      </c>
      <c r="I81" s="9">
        <v>38</v>
      </c>
      <c r="J81" s="82">
        <f t="shared" si="9"/>
        <v>0.2857142857142857</v>
      </c>
      <c r="K81" s="82">
        <f t="shared" si="10"/>
        <v>0.967741935483871</v>
      </c>
      <c r="L81" s="1">
        <f t="shared" si="11"/>
        <v>12.090909090909093</v>
      </c>
      <c r="M81" s="82">
        <v>31</v>
      </c>
      <c r="R81" s="82" t="s">
        <v>74</v>
      </c>
      <c r="S81" s="78">
        <v>2209</v>
      </c>
      <c r="T81" s="78">
        <v>1</v>
      </c>
      <c r="U81" s="80">
        <v>1</v>
      </c>
      <c r="V81" s="1">
        <v>0.26785714285714285</v>
      </c>
      <c r="W81" s="1">
        <v>0.17741935483870969</v>
      </c>
      <c r="X81" s="85">
        <v>24.5</v>
      </c>
      <c r="Y81" s="85">
        <v>32</v>
      </c>
      <c r="Z81" s="85">
        <v>37.5</v>
      </c>
      <c r="AA81" s="85">
        <v>13</v>
      </c>
      <c r="AB81" s="85">
        <v>59</v>
      </c>
      <c r="AC81" s="1">
        <v>0.22033898305084745</v>
      </c>
      <c r="AD81" s="1"/>
      <c r="AF81" s="82" t="s">
        <v>44</v>
      </c>
      <c r="AG81" s="82">
        <v>13182</v>
      </c>
      <c r="AH81" s="23">
        <v>0</v>
      </c>
      <c r="AI81" s="80">
        <v>1</v>
      </c>
      <c r="AJ81" s="86">
        <v>25.909090909090907</v>
      </c>
      <c r="AK81" s="86">
        <v>34</v>
      </c>
      <c r="AL81" s="87">
        <v>38</v>
      </c>
      <c r="AM81" s="1">
        <v>0.967741935483871</v>
      </c>
    </row>
    <row r="82" spans="1:39" x14ac:dyDescent="0.25">
      <c r="A82" s="82" t="s">
        <v>44</v>
      </c>
      <c r="B82" s="82" t="s">
        <v>63</v>
      </c>
      <c r="C82" s="23">
        <v>0</v>
      </c>
      <c r="D82" s="80">
        <v>1</v>
      </c>
      <c r="E82" s="82" t="s">
        <v>13</v>
      </c>
      <c r="F82" s="82">
        <v>0</v>
      </c>
      <c r="G82" s="82">
        <v>28.5</v>
      </c>
      <c r="H82" s="82">
        <f t="shared" si="8"/>
        <v>1.6764705882352942</v>
      </c>
      <c r="I82" s="9">
        <v>30</v>
      </c>
      <c r="J82" s="82">
        <f t="shared" si="9"/>
        <v>0.10714285714285714</v>
      </c>
      <c r="K82" s="82">
        <f t="shared" si="10"/>
        <v>0.14516129032258077</v>
      </c>
      <c r="L82" s="1">
        <f t="shared" si="11"/>
        <v>30</v>
      </c>
      <c r="M82" s="82">
        <v>31</v>
      </c>
      <c r="R82" s="82" t="s">
        <v>74</v>
      </c>
      <c r="S82" s="78">
        <v>2210</v>
      </c>
      <c r="T82" s="78">
        <v>1</v>
      </c>
      <c r="U82" s="80">
        <v>1</v>
      </c>
      <c r="V82" s="1">
        <v>0.2857142857142857</v>
      </c>
      <c r="W82" s="1">
        <v>0.35483870967741937</v>
      </c>
      <c r="X82" s="85">
        <v>34</v>
      </c>
      <c r="Y82" s="85">
        <v>42</v>
      </c>
      <c r="Z82" s="85">
        <v>53</v>
      </c>
      <c r="AA82" s="85">
        <v>19</v>
      </c>
      <c r="AB82" s="85">
        <v>59</v>
      </c>
      <c r="AC82" s="1">
        <v>0.32203389830508472</v>
      </c>
      <c r="AD82" s="1"/>
      <c r="AF82" s="82" t="s">
        <v>44</v>
      </c>
      <c r="AG82" s="82">
        <v>13582</v>
      </c>
      <c r="AH82" s="23">
        <v>0</v>
      </c>
      <c r="AI82" s="80">
        <v>1</v>
      </c>
      <c r="AJ82" s="86">
        <v>0</v>
      </c>
      <c r="AK82" s="86">
        <v>28.5</v>
      </c>
      <c r="AL82" s="87">
        <v>30</v>
      </c>
      <c r="AM82" s="1">
        <v>0.14516129032258077</v>
      </c>
    </row>
    <row r="83" spans="1:39" x14ac:dyDescent="0.25">
      <c r="A83" s="82" t="s">
        <v>44</v>
      </c>
      <c r="B83" s="23">
        <v>1411</v>
      </c>
      <c r="C83" s="23">
        <v>1</v>
      </c>
      <c r="D83" s="80">
        <v>1</v>
      </c>
      <c r="E83" s="78" t="s">
        <v>15</v>
      </c>
      <c r="F83" s="82">
        <v>24.999999999999996</v>
      </c>
      <c r="G83" s="82">
        <v>25</v>
      </c>
      <c r="H83" s="82">
        <f t="shared" si="8"/>
        <v>2.0898315757650005E-16</v>
      </c>
      <c r="I83" s="9">
        <v>29.5</v>
      </c>
      <c r="J83" s="82">
        <f t="shared" si="9"/>
        <v>0.32142857142857145</v>
      </c>
      <c r="K83" s="82">
        <f t="shared" si="10"/>
        <v>0.26099706744868045</v>
      </c>
      <c r="L83" s="1">
        <f t="shared" si="11"/>
        <v>4.5000000000000036</v>
      </c>
      <c r="M83" s="82">
        <v>31</v>
      </c>
      <c r="R83" s="82" t="s">
        <v>74</v>
      </c>
      <c r="S83" s="78">
        <v>2211</v>
      </c>
      <c r="T83" s="78">
        <v>1</v>
      </c>
      <c r="U83" s="80">
        <v>1</v>
      </c>
      <c r="V83" s="1">
        <v>0.5178571428571429</v>
      </c>
      <c r="W83" s="1">
        <v>1.6129032258064516E-2</v>
      </c>
      <c r="X83" s="85">
        <v>36</v>
      </c>
      <c r="Y83" s="85">
        <v>50.5</v>
      </c>
      <c r="Z83" s="85">
        <v>51</v>
      </c>
      <c r="AA83" s="85">
        <v>15</v>
      </c>
      <c r="AB83" s="85">
        <v>59</v>
      </c>
      <c r="AC83" s="1">
        <v>0.25423728813559321</v>
      </c>
      <c r="AD83" s="1"/>
      <c r="AF83" s="82" t="s">
        <v>44</v>
      </c>
      <c r="AG83" s="23">
        <v>1411</v>
      </c>
      <c r="AH83" s="23">
        <v>1</v>
      </c>
      <c r="AI83" s="80">
        <v>1</v>
      </c>
      <c r="AJ83" s="86">
        <v>24.999999999999996</v>
      </c>
      <c r="AK83" s="86">
        <v>25</v>
      </c>
      <c r="AL83" s="87">
        <v>29.5</v>
      </c>
      <c r="AM83" s="1">
        <v>0.26099706744868045</v>
      </c>
    </row>
    <row r="84" spans="1:39" x14ac:dyDescent="0.25">
      <c r="A84" s="82" t="s">
        <v>44</v>
      </c>
      <c r="B84" s="23">
        <v>1229</v>
      </c>
      <c r="C84" s="23">
        <v>1</v>
      </c>
      <c r="D84" s="80">
        <v>1</v>
      </c>
      <c r="E84" s="78" t="s">
        <v>15</v>
      </c>
      <c r="F84" s="82">
        <v>25.909090909090907</v>
      </c>
      <c r="G84" s="82">
        <v>31.5</v>
      </c>
      <c r="H84" s="82">
        <f t="shared" si="8"/>
        <v>0.32887700534759373</v>
      </c>
      <c r="I84" s="9">
        <v>34</v>
      </c>
      <c r="J84" s="82">
        <f t="shared" si="9"/>
        <v>0.17857142857142858</v>
      </c>
      <c r="K84" s="82">
        <f t="shared" si="10"/>
        <v>0.17888563049853376</v>
      </c>
      <c r="L84" s="1">
        <f t="shared" si="11"/>
        <v>8.0909090909090935</v>
      </c>
      <c r="M84" s="82">
        <v>31</v>
      </c>
      <c r="R84" s="82" t="s">
        <v>74</v>
      </c>
      <c r="S84" s="78">
        <v>2212</v>
      </c>
      <c r="T84" s="78">
        <v>0</v>
      </c>
      <c r="U84" s="80">
        <v>1</v>
      </c>
      <c r="V84" s="1">
        <v>0.25</v>
      </c>
      <c r="W84" s="1">
        <v>0.24193548387096775</v>
      </c>
      <c r="X84" s="85">
        <v>20.5</v>
      </c>
      <c r="Y84" s="85">
        <v>27.5</v>
      </c>
      <c r="Z84" s="85">
        <v>35</v>
      </c>
      <c r="AA84" s="85">
        <v>14.5</v>
      </c>
      <c r="AB84" s="85">
        <v>59</v>
      </c>
      <c r="AC84" s="1">
        <v>0.24576271186440679</v>
      </c>
      <c r="AD84" s="1"/>
      <c r="AF84" s="82" t="s">
        <v>44</v>
      </c>
      <c r="AG84" s="23">
        <v>1229</v>
      </c>
      <c r="AH84" s="23">
        <v>1</v>
      </c>
      <c r="AI84" s="80">
        <v>1</v>
      </c>
      <c r="AJ84" s="86">
        <v>25.909090909090907</v>
      </c>
      <c r="AK84" s="86">
        <v>31.5</v>
      </c>
      <c r="AL84" s="87">
        <v>34</v>
      </c>
      <c r="AM84" s="1">
        <v>0.17888563049853376</v>
      </c>
    </row>
    <row r="85" spans="1:39" x14ac:dyDescent="0.25">
      <c r="A85" s="82" t="s">
        <v>44</v>
      </c>
      <c r="B85" s="23">
        <v>1321</v>
      </c>
      <c r="C85" s="23">
        <v>1</v>
      </c>
      <c r="D85" s="80">
        <v>1</v>
      </c>
      <c r="E85" s="78" t="s">
        <v>15</v>
      </c>
      <c r="F85" s="82">
        <v>30.454545454545453</v>
      </c>
      <c r="G85" s="82">
        <v>32</v>
      </c>
      <c r="H85" s="82">
        <f t="shared" si="8"/>
        <v>9.0909090909090981E-2</v>
      </c>
      <c r="I85" s="9">
        <v>36</v>
      </c>
      <c r="J85" s="82">
        <f t="shared" si="9"/>
        <v>0.2857142857142857</v>
      </c>
      <c r="K85" s="82">
        <f t="shared" si="10"/>
        <v>0.16275659824046926</v>
      </c>
      <c r="L85" s="1">
        <f t="shared" si="11"/>
        <v>5.5454545454545467</v>
      </c>
      <c r="M85" s="82">
        <v>31</v>
      </c>
      <c r="R85" s="82" t="s">
        <v>74</v>
      </c>
      <c r="S85" s="78">
        <v>2213</v>
      </c>
      <c r="T85" s="78">
        <v>1</v>
      </c>
      <c r="U85" s="80">
        <v>1</v>
      </c>
      <c r="V85" s="1">
        <v>0.5535714285714286</v>
      </c>
      <c r="W85" s="1">
        <v>0.16129032258064516</v>
      </c>
      <c r="X85" s="85">
        <v>24.5</v>
      </c>
      <c r="Y85" s="85">
        <v>40</v>
      </c>
      <c r="Z85" s="85">
        <v>45</v>
      </c>
      <c r="AA85" s="85">
        <v>20.5</v>
      </c>
      <c r="AB85" s="85">
        <v>59</v>
      </c>
      <c r="AC85" s="1">
        <v>0.34745762711864409</v>
      </c>
      <c r="AD85" s="1"/>
      <c r="AF85" s="82" t="s">
        <v>44</v>
      </c>
      <c r="AG85" s="23">
        <v>1321</v>
      </c>
      <c r="AH85" s="23">
        <v>1</v>
      </c>
      <c r="AI85" s="80">
        <v>1</v>
      </c>
      <c r="AJ85" s="86">
        <v>30.454545454545453</v>
      </c>
      <c r="AK85" s="86">
        <v>32</v>
      </c>
      <c r="AL85" s="87">
        <v>36</v>
      </c>
      <c r="AM85" s="1">
        <v>0.16275659824046926</v>
      </c>
    </row>
    <row r="86" spans="1:39" x14ac:dyDescent="0.25">
      <c r="A86" s="82" t="s">
        <v>44</v>
      </c>
      <c r="B86" s="23">
        <v>1200</v>
      </c>
      <c r="C86" s="23">
        <v>1</v>
      </c>
      <c r="D86" s="80">
        <v>1</v>
      </c>
      <c r="E86" s="78" t="s">
        <v>15</v>
      </c>
      <c r="F86" s="82">
        <v>30.454545454545453</v>
      </c>
      <c r="G86" s="82">
        <v>36</v>
      </c>
      <c r="H86" s="82">
        <f t="shared" si="8"/>
        <v>0.32620320855614982</v>
      </c>
      <c r="I86" s="9">
        <v>35.5</v>
      </c>
      <c r="J86" s="82">
        <f t="shared" si="9"/>
        <v>-3.5714285714285712E-2</v>
      </c>
      <c r="K86" s="82">
        <f t="shared" si="10"/>
        <v>8.2111436950146666E-2</v>
      </c>
      <c r="L86" s="1">
        <f t="shared" si="11"/>
        <v>5.0454545454545467</v>
      </c>
      <c r="M86" s="82">
        <v>31</v>
      </c>
      <c r="R86" s="82" t="s">
        <v>74</v>
      </c>
      <c r="S86" s="78">
        <v>2214</v>
      </c>
      <c r="T86" s="78">
        <v>1</v>
      </c>
      <c r="U86" s="80">
        <v>1</v>
      </c>
      <c r="V86" s="1">
        <v>0.25</v>
      </c>
      <c r="W86" s="1">
        <v>0.16129032258064516</v>
      </c>
      <c r="X86" s="85">
        <v>36</v>
      </c>
      <c r="Y86" s="85">
        <v>43</v>
      </c>
      <c r="Z86" s="85">
        <v>48</v>
      </c>
      <c r="AA86" s="85">
        <v>12</v>
      </c>
      <c r="AB86" s="85">
        <v>59</v>
      </c>
      <c r="AC86" s="1">
        <v>0.20338983050847459</v>
      </c>
      <c r="AD86" s="1"/>
      <c r="AF86" s="82" t="s">
        <v>44</v>
      </c>
      <c r="AG86" s="23">
        <v>1200</v>
      </c>
      <c r="AH86" s="23">
        <v>1</v>
      </c>
      <c r="AI86" s="80">
        <v>1</v>
      </c>
      <c r="AJ86" s="86">
        <v>30.454545454545453</v>
      </c>
      <c r="AK86" s="86">
        <v>36</v>
      </c>
      <c r="AL86" s="87">
        <v>35.5</v>
      </c>
      <c r="AM86" s="1">
        <v>8.2111436950146666E-2</v>
      </c>
    </row>
    <row r="87" spans="1:39" x14ac:dyDescent="0.25">
      <c r="A87" s="82" t="s">
        <v>44</v>
      </c>
      <c r="B87" s="23" t="s">
        <v>29</v>
      </c>
      <c r="C87" s="23">
        <v>1</v>
      </c>
      <c r="D87" s="80">
        <v>1</v>
      </c>
      <c r="E87" s="78" t="s">
        <v>15</v>
      </c>
      <c r="F87" s="82">
        <v>25.454545454545453</v>
      </c>
      <c r="G87" s="82">
        <v>27</v>
      </c>
      <c r="H87" s="82">
        <f t="shared" si="8"/>
        <v>9.0909090909090981E-2</v>
      </c>
      <c r="I87" s="9">
        <v>28</v>
      </c>
      <c r="J87" s="82">
        <f t="shared" si="9"/>
        <v>7.1428571428571425E-2</v>
      </c>
      <c r="K87" s="82">
        <f t="shared" si="10"/>
        <v>0.20967741935483872</v>
      </c>
      <c r="L87" s="1">
        <f t="shared" si="11"/>
        <v>2.5454545454545467</v>
      </c>
      <c r="M87" s="82">
        <v>31</v>
      </c>
      <c r="R87" s="82" t="s">
        <v>74</v>
      </c>
      <c r="S87" s="78">
        <v>2216</v>
      </c>
      <c r="T87" s="78">
        <v>0</v>
      </c>
      <c r="U87" s="80">
        <v>1</v>
      </c>
      <c r="V87" s="1">
        <v>0.10714285714285714</v>
      </c>
      <c r="W87" s="1">
        <v>0.11290322580645161</v>
      </c>
      <c r="X87" s="85">
        <v>33.5</v>
      </c>
      <c r="Y87" s="85">
        <v>36.5</v>
      </c>
      <c r="Z87" s="85">
        <v>40</v>
      </c>
      <c r="AA87" s="85">
        <v>6.5</v>
      </c>
      <c r="AB87" s="85">
        <v>59</v>
      </c>
      <c r="AC87" s="1">
        <v>0.11016949152542373</v>
      </c>
      <c r="AD87" s="1"/>
      <c r="AF87" s="82" t="s">
        <v>44</v>
      </c>
      <c r="AG87" s="23">
        <v>11521</v>
      </c>
      <c r="AH87" s="23">
        <v>1</v>
      </c>
      <c r="AI87" s="80">
        <v>1</v>
      </c>
      <c r="AJ87" s="86">
        <v>25.454545454545453</v>
      </c>
      <c r="AK87" s="86">
        <v>27</v>
      </c>
      <c r="AL87" s="87">
        <v>28</v>
      </c>
      <c r="AM87" s="1">
        <v>0.20967741935483872</v>
      </c>
    </row>
    <row r="88" spans="1:39" x14ac:dyDescent="0.25">
      <c r="A88" s="82" t="s">
        <v>44</v>
      </c>
      <c r="B88" s="23">
        <v>1399</v>
      </c>
      <c r="C88" s="23">
        <v>1</v>
      </c>
      <c r="D88" s="80">
        <v>1</v>
      </c>
      <c r="E88" s="78" t="s">
        <v>15</v>
      </c>
      <c r="F88" s="82">
        <v>35</v>
      </c>
      <c r="G88" s="82">
        <v>39</v>
      </c>
      <c r="H88" s="82">
        <f t="shared" si="8"/>
        <v>0.23529411764705882</v>
      </c>
      <c r="I88" s="9">
        <v>41.5</v>
      </c>
      <c r="J88" s="82">
        <f t="shared" si="9"/>
        <v>0.17857142857142858</v>
      </c>
      <c r="K88" s="82">
        <f t="shared" si="10"/>
        <v>4.8387096774193547E-2</v>
      </c>
      <c r="L88" s="1">
        <f t="shared" si="11"/>
        <v>6.5</v>
      </c>
      <c r="M88" s="82">
        <v>31</v>
      </c>
      <c r="R88" s="82" t="s">
        <v>74</v>
      </c>
      <c r="S88" s="78">
        <v>2217</v>
      </c>
      <c r="T88" s="78">
        <v>0</v>
      </c>
      <c r="U88" s="80">
        <v>1</v>
      </c>
      <c r="V88" s="1">
        <v>0.30357142857142855</v>
      </c>
      <c r="W88" s="1">
        <v>1.6129032258064516E-2</v>
      </c>
      <c r="X88" s="85">
        <v>37.5</v>
      </c>
      <c r="Y88" s="85">
        <v>46</v>
      </c>
      <c r="Z88" s="85">
        <v>46.5</v>
      </c>
      <c r="AA88" s="85">
        <v>9</v>
      </c>
      <c r="AB88" s="85">
        <v>59</v>
      </c>
      <c r="AC88" s="1">
        <v>0.15254237288135594</v>
      </c>
      <c r="AD88" s="1"/>
      <c r="AF88" s="82" t="s">
        <v>44</v>
      </c>
      <c r="AG88" s="23">
        <v>1399</v>
      </c>
      <c r="AH88" s="23">
        <v>1</v>
      </c>
      <c r="AI88" s="80">
        <v>1</v>
      </c>
      <c r="AJ88" s="86">
        <v>35</v>
      </c>
      <c r="AK88" s="86">
        <v>39</v>
      </c>
      <c r="AL88" s="87">
        <v>41.5</v>
      </c>
      <c r="AM88" s="1">
        <v>4.8387096774193547E-2</v>
      </c>
    </row>
    <row r="89" spans="1:39" x14ac:dyDescent="0.25">
      <c r="A89" s="82" t="s">
        <v>44</v>
      </c>
      <c r="B89" s="23">
        <v>1437</v>
      </c>
      <c r="C89" s="23">
        <v>1</v>
      </c>
      <c r="D89" s="80">
        <v>1</v>
      </c>
      <c r="E89" s="78" t="s">
        <v>15</v>
      </c>
      <c r="F89" s="82">
        <v>35</v>
      </c>
      <c r="G89" s="82">
        <v>30.5</v>
      </c>
      <c r="H89" s="82">
        <f t="shared" si="8"/>
        <v>-0.26470588235294118</v>
      </c>
      <c r="I89" s="9">
        <v>36.5</v>
      </c>
      <c r="J89" s="82">
        <f t="shared" si="9"/>
        <v>0.42857142857142855</v>
      </c>
      <c r="K89" s="82">
        <f t="shared" si="10"/>
        <v>0.21847507331378302</v>
      </c>
      <c r="L89" s="1">
        <f t="shared" si="11"/>
        <v>1.5</v>
      </c>
      <c r="M89" s="82">
        <v>31</v>
      </c>
      <c r="R89" s="82" t="s">
        <v>74</v>
      </c>
      <c r="S89" s="78">
        <v>2218</v>
      </c>
      <c r="T89" s="78">
        <v>1</v>
      </c>
      <c r="U89" s="80">
        <v>1</v>
      </c>
      <c r="V89" s="1">
        <v>0.21428571428571427</v>
      </c>
      <c r="W89" s="1">
        <v>0.22580645161290322</v>
      </c>
      <c r="X89" s="85">
        <v>34</v>
      </c>
      <c r="Y89" s="85">
        <v>40</v>
      </c>
      <c r="Z89" s="85">
        <v>47</v>
      </c>
      <c r="AA89" s="85">
        <v>13</v>
      </c>
      <c r="AB89" s="85">
        <v>59</v>
      </c>
      <c r="AC89" s="1">
        <v>0.22033898305084745</v>
      </c>
      <c r="AD89" s="1"/>
      <c r="AF89" s="82" t="s">
        <v>44</v>
      </c>
      <c r="AG89" s="23">
        <v>1437</v>
      </c>
      <c r="AH89" s="23">
        <v>1</v>
      </c>
      <c r="AI89" s="80">
        <v>1</v>
      </c>
      <c r="AJ89" s="86">
        <v>35</v>
      </c>
      <c r="AK89" s="86">
        <v>30.5</v>
      </c>
      <c r="AL89" s="87">
        <v>36.5</v>
      </c>
      <c r="AM89" s="1">
        <v>0.21847507331378302</v>
      </c>
    </row>
    <row r="90" spans="1:39" x14ac:dyDescent="0.25">
      <c r="A90" s="82" t="s">
        <v>44</v>
      </c>
      <c r="B90" s="23" t="s">
        <v>28</v>
      </c>
      <c r="C90" s="23">
        <v>1</v>
      </c>
      <c r="D90" s="80">
        <v>1</v>
      </c>
      <c r="E90" s="78" t="s">
        <v>15</v>
      </c>
      <c r="F90" s="82">
        <v>22.727272727272727</v>
      </c>
      <c r="G90" s="82">
        <v>26.5</v>
      </c>
      <c r="H90" s="82">
        <f t="shared" si="8"/>
        <v>0.2219251336898396</v>
      </c>
      <c r="I90" s="9">
        <v>29.5</v>
      </c>
      <c r="J90" s="82">
        <f t="shared" si="9"/>
        <v>0.21428571428571427</v>
      </c>
      <c r="K90" s="82">
        <f t="shared" si="10"/>
        <v>0.32404692082111441</v>
      </c>
      <c r="L90" s="1">
        <f t="shared" si="11"/>
        <v>6.7727272727272734</v>
      </c>
      <c r="M90" s="82">
        <v>31</v>
      </c>
      <c r="AD90" s="1"/>
      <c r="AF90" s="82" t="s">
        <v>44</v>
      </c>
      <c r="AG90" s="23">
        <v>11062</v>
      </c>
      <c r="AH90" s="23">
        <v>1</v>
      </c>
      <c r="AI90" s="80">
        <v>1</v>
      </c>
      <c r="AJ90" s="86">
        <v>22.727272727272727</v>
      </c>
      <c r="AK90" s="86">
        <v>26.5</v>
      </c>
      <c r="AL90" s="87">
        <v>29.5</v>
      </c>
      <c r="AM90" s="1">
        <v>0.32404692082111441</v>
      </c>
    </row>
    <row r="91" spans="1:39" x14ac:dyDescent="0.25">
      <c r="A91" s="82" t="s">
        <v>44</v>
      </c>
      <c r="B91" s="23">
        <v>1387</v>
      </c>
      <c r="C91" s="23">
        <v>1</v>
      </c>
      <c r="D91" s="80">
        <v>1</v>
      </c>
      <c r="E91" s="78" t="s">
        <v>15</v>
      </c>
      <c r="F91" s="82">
        <v>30.454545454545453</v>
      </c>
      <c r="G91" s="82">
        <v>36</v>
      </c>
      <c r="H91" s="82">
        <f t="shared" si="8"/>
        <v>0.32620320855614982</v>
      </c>
      <c r="I91" s="9">
        <v>40.5</v>
      </c>
      <c r="J91" s="82">
        <f t="shared" si="9"/>
        <v>0.32142857142857145</v>
      </c>
      <c r="K91" s="82">
        <f t="shared" si="10"/>
        <v>4.9853372434017634E-2</v>
      </c>
      <c r="L91" s="1">
        <f t="shared" si="11"/>
        <v>10.045454545454547</v>
      </c>
      <c r="M91" s="82">
        <v>31</v>
      </c>
      <c r="AD91" s="1"/>
      <c r="AF91" s="82" t="s">
        <v>44</v>
      </c>
      <c r="AG91" s="23">
        <v>1387</v>
      </c>
      <c r="AH91" s="23">
        <v>1</v>
      </c>
      <c r="AI91" s="80">
        <v>1</v>
      </c>
      <c r="AJ91" s="86">
        <v>30.454545454545453</v>
      </c>
      <c r="AK91" s="86">
        <v>36</v>
      </c>
      <c r="AL91" s="87">
        <v>40.5</v>
      </c>
      <c r="AM91" s="1">
        <v>4.9853372434017634E-2</v>
      </c>
    </row>
    <row r="92" spans="1:39" x14ac:dyDescent="0.25">
      <c r="A92" s="82" t="s">
        <v>44</v>
      </c>
      <c r="B92" s="23" t="s">
        <v>38</v>
      </c>
      <c r="C92" s="23">
        <v>1</v>
      </c>
      <c r="D92" s="80">
        <v>1</v>
      </c>
      <c r="E92" s="78" t="s">
        <v>15</v>
      </c>
      <c r="F92" s="82">
        <v>30.454545454545453</v>
      </c>
      <c r="G92" s="82">
        <v>32</v>
      </c>
      <c r="H92" s="82">
        <f t="shared" si="8"/>
        <v>9.0909090909090981E-2</v>
      </c>
      <c r="I92" s="9">
        <v>32</v>
      </c>
      <c r="J92" s="82">
        <f t="shared" si="9"/>
        <v>0</v>
      </c>
      <c r="K92" s="82">
        <f t="shared" si="10"/>
        <v>0.10410557184750742</v>
      </c>
      <c r="L92" s="1">
        <f t="shared" si="11"/>
        <v>1.5454545454545467</v>
      </c>
      <c r="M92" s="82">
        <v>31</v>
      </c>
      <c r="R92" s="82" t="s">
        <v>44</v>
      </c>
      <c r="S92" s="82">
        <v>531</v>
      </c>
      <c r="T92" s="23">
        <v>0</v>
      </c>
      <c r="U92" s="80">
        <v>1</v>
      </c>
      <c r="V92" s="1">
        <v>0.1042780748663102</v>
      </c>
      <c r="W92" s="1">
        <v>0.14285714285714285</v>
      </c>
      <c r="X92" s="86">
        <v>22.727272727272727</v>
      </c>
      <c r="Y92" s="86">
        <v>24.5</v>
      </c>
      <c r="Z92" s="87">
        <v>26.5</v>
      </c>
      <c r="AA92" s="87">
        <v>3.7727272727272734</v>
      </c>
      <c r="AB92" s="87">
        <v>31</v>
      </c>
      <c r="AC92" s="1" t="s">
        <v>17</v>
      </c>
      <c r="AD92" s="1"/>
      <c r="AF92" s="82" t="s">
        <v>44</v>
      </c>
      <c r="AG92" s="23">
        <v>13701</v>
      </c>
      <c r="AH92" s="23">
        <v>1</v>
      </c>
      <c r="AI92" s="80">
        <v>1</v>
      </c>
      <c r="AJ92" s="86">
        <v>30.454545454545453</v>
      </c>
      <c r="AK92" s="86">
        <v>32</v>
      </c>
      <c r="AL92" s="87">
        <v>32</v>
      </c>
      <c r="AM92" s="1">
        <v>0.10410557184750742</v>
      </c>
    </row>
    <row r="93" spans="1:39" x14ac:dyDescent="0.25">
      <c r="A93" s="82" t="s">
        <v>44</v>
      </c>
      <c r="B93" s="23" t="s">
        <v>41</v>
      </c>
      <c r="C93" s="23">
        <v>1</v>
      </c>
      <c r="D93" s="80">
        <v>1</v>
      </c>
      <c r="E93" s="78" t="s">
        <v>15</v>
      </c>
      <c r="F93" s="82">
        <v>17.27272727272727</v>
      </c>
      <c r="G93" s="82">
        <v>18.5</v>
      </c>
      <c r="H93" s="82">
        <f t="shared" si="8"/>
        <v>7.2192513368984135E-2</v>
      </c>
      <c r="I93" s="9">
        <v>20.5</v>
      </c>
      <c r="J93" s="82">
        <f t="shared" si="9"/>
        <v>0.14285714285714285</v>
      </c>
      <c r="K93" s="82">
        <f t="shared" si="10"/>
        <v>4.1055718475073333E-2</v>
      </c>
      <c r="L93" s="1">
        <f t="shared" si="11"/>
        <v>3.2272727272727302</v>
      </c>
      <c r="M93" s="82">
        <v>31</v>
      </c>
      <c r="R93" s="82" t="s">
        <v>44</v>
      </c>
      <c r="S93" s="23">
        <v>628</v>
      </c>
      <c r="T93" s="23">
        <v>1</v>
      </c>
      <c r="U93" s="80">
        <v>1</v>
      </c>
      <c r="V93" s="1">
        <v>0.16042780748663119</v>
      </c>
      <c r="W93" s="1">
        <v>0.17857142857142858</v>
      </c>
      <c r="X93" s="86">
        <v>22.27272727272727</v>
      </c>
      <c r="Y93" s="86">
        <v>25</v>
      </c>
      <c r="Z93" s="87">
        <v>27.5</v>
      </c>
      <c r="AA93" s="87">
        <v>5.2272727272727302</v>
      </c>
      <c r="AB93" s="87">
        <v>31</v>
      </c>
      <c r="AC93" s="1">
        <v>0.25219941348973612</v>
      </c>
      <c r="AD93" s="1"/>
      <c r="AF93" s="82" t="s">
        <v>44</v>
      </c>
      <c r="AG93" s="23">
        <v>13931</v>
      </c>
      <c r="AH93" s="23">
        <v>1</v>
      </c>
      <c r="AI93" s="80">
        <v>1</v>
      </c>
      <c r="AJ93" s="86">
        <v>17.27272727272727</v>
      </c>
      <c r="AK93" s="86">
        <v>18.5</v>
      </c>
      <c r="AL93" s="87">
        <v>20.5</v>
      </c>
      <c r="AM93" s="1">
        <v>4.1055718475073333E-2</v>
      </c>
    </row>
    <row r="94" spans="1:39" x14ac:dyDescent="0.25">
      <c r="A94" s="82" t="s">
        <v>44</v>
      </c>
      <c r="B94" s="23" t="s">
        <v>30</v>
      </c>
      <c r="C94" s="23">
        <v>1</v>
      </c>
      <c r="D94" s="80">
        <v>1</v>
      </c>
      <c r="E94" s="78" t="s">
        <v>15</v>
      </c>
      <c r="F94" s="82">
        <v>32.727272727272727</v>
      </c>
      <c r="G94" s="82">
        <v>34.5</v>
      </c>
      <c r="H94" s="82">
        <f t="shared" si="8"/>
        <v>0.1042780748663102</v>
      </c>
      <c r="I94" s="9">
        <v>34</v>
      </c>
      <c r="J94" s="82">
        <f t="shared" si="9"/>
        <v>-3.5714285714285712E-2</v>
      </c>
      <c r="K94" s="82">
        <f t="shared" si="10"/>
        <v>0.42228739002932558</v>
      </c>
      <c r="L94" s="1">
        <f t="shared" si="11"/>
        <v>1.2727272727272734</v>
      </c>
      <c r="M94" s="82">
        <v>31</v>
      </c>
      <c r="R94" s="82" t="s">
        <v>44</v>
      </c>
      <c r="S94" s="82">
        <v>674</v>
      </c>
      <c r="T94" s="23">
        <v>0</v>
      </c>
      <c r="U94" s="80">
        <v>1</v>
      </c>
      <c r="V94" s="1" t="s">
        <v>17</v>
      </c>
      <c r="W94" s="1" t="s">
        <v>17</v>
      </c>
      <c r="X94" s="86">
        <v>23.636363636363633</v>
      </c>
      <c r="Y94" s="86" t="s">
        <v>17</v>
      </c>
      <c r="Z94" s="87" t="s">
        <v>17</v>
      </c>
      <c r="AA94" s="87" t="s">
        <v>17</v>
      </c>
      <c r="AB94" s="87">
        <v>31</v>
      </c>
      <c r="AC94" s="1" t="s">
        <v>17</v>
      </c>
      <c r="AD94" s="1"/>
      <c r="AF94" s="82" t="s">
        <v>44</v>
      </c>
      <c r="AG94" s="23">
        <v>11522</v>
      </c>
      <c r="AH94" s="23">
        <v>1</v>
      </c>
      <c r="AI94" s="80">
        <v>1</v>
      </c>
      <c r="AJ94" s="86">
        <v>32.727272727272727</v>
      </c>
      <c r="AK94" s="86">
        <v>34.5</v>
      </c>
      <c r="AL94" s="87">
        <v>34</v>
      </c>
      <c r="AM94" s="1">
        <v>0.42228739002932558</v>
      </c>
    </row>
    <row r="95" spans="1:39" x14ac:dyDescent="0.25">
      <c r="A95" s="82" t="s">
        <v>44</v>
      </c>
      <c r="B95" s="23">
        <v>1310</v>
      </c>
      <c r="C95" s="23">
        <v>1</v>
      </c>
      <c r="D95" s="80">
        <v>1</v>
      </c>
      <c r="E95" s="78" t="s">
        <v>15</v>
      </c>
      <c r="F95" s="82">
        <v>25.909090909090907</v>
      </c>
      <c r="G95" s="82">
        <v>31.5</v>
      </c>
      <c r="H95" s="82">
        <f t="shared" si="8"/>
        <v>0.32887700534759373</v>
      </c>
      <c r="I95" s="9">
        <v>39</v>
      </c>
      <c r="J95" s="82">
        <f t="shared" si="9"/>
        <v>0.5357142857142857</v>
      </c>
      <c r="K95" s="82">
        <f t="shared" si="10"/>
        <v>8.3577712609970753E-2</v>
      </c>
      <c r="L95" s="1">
        <f t="shared" si="11"/>
        <v>13.090909090909093</v>
      </c>
      <c r="M95" s="82">
        <v>31</v>
      </c>
      <c r="R95" s="82" t="s">
        <v>44</v>
      </c>
      <c r="S95" s="82">
        <v>856</v>
      </c>
      <c r="T95" s="23">
        <v>0</v>
      </c>
      <c r="U95" s="80">
        <v>1</v>
      </c>
      <c r="V95" s="1">
        <v>1.6042780748663138E-2</v>
      </c>
      <c r="W95" s="1">
        <v>0.17857142857142858</v>
      </c>
      <c r="X95" s="86">
        <v>32.727272727272727</v>
      </c>
      <c r="Y95" s="86">
        <v>33</v>
      </c>
      <c r="Z95" s="87">
        <v>35.5</v>
      </c>
      <c r="AA95" s="87">
        <v>2.7727272727272734</v>
      </c>
      <c r="AB95" s="87">
        <v>31</v>
      </c>
      <c r="AC95" s="1" t="s">
        <v>17</v>
      </c>
      <c r="AD95" s="1"/>
      <c r="AF95" s="82" t="s">
        <v>44</v>
      </c>
      <c r="AG95" s="23">
        <v>1310</v>
      </c>
      <c r="AH95" s="23">
        <v>1</v>
      </c>
      <c r="AI95" s="80">
        <v>1</v>
      </c>
      <c r="AJ95" s="86">
        <v>25.909090909090907</v>
      </c>
      <c r="AK95" s="86">
        <v>31.5</v>
      </c>
      <c r="AL95" s="87">
        <v>39</v>
      </c>
      <c r="AM95" s="1">
        <v>8.3577712609970753E-2</v>
      </c>
    </row>
    <row r="96" spans="1:39" x14ac:dyDescent="0.25">
      <c r="A96" s="82" t="s">
        <v>44</v>
      </c>
      <c r="B96" s="23">
        <v>1388</v>
      </c>
      <c r="C96" s="23">
        <v>1</v>
      </c>
      <c r="D96" s="80">
        <v>1</v>
      </c>
      <c r="E96" s="78" t="s">
        <v>15</v>
      </c>
      <c r="F96" s="82">
        <v>30.909090909090907</v>
      </c>
      <c r="G96" s="82">
        <v>54.5</v>
      </c>
      <c r="H96" s="82">
        <f t="shared" si="8"/>
        <v>1.3877005347593585</v>
      </c>
      <c r="I96" s="9">
        <v>33.5</v>
      </c>
      <c r="J96" s="82">
        <f t="shared" si="9"/>
        <v>-1.5</v>
      </c>
      <c r="K96" s="82">
        <f t="shared" si="10"/>
        <v>0.22580645161290322</v>
      </c>
      <c r="L96" s="1">
        <f t="shared" si="11"/>
        <v>2.5909090909090935</v>
      </c>
      <c r="M96" s="82">
        <v>31</v>
      </c>
      <c r="R96" s="82" t="s">
        <v>44</v>
      </c>
      <c r="S96" s="23">
        <v>1014</v>
      </c>
      <c r="T96" s="23">
        <v>1</v>
      </c>
      <c r="U96" s="80">
        <v>1</v>
      </c>
      <c r="V96" s="1">
        <v>0.29679144385026746</v>
      </c>
      <c r="W96" s="1">
        <v>0.21428571428571427</v>
      </c>
      <c r="X96" s="86">
        <v>30.454545454545453</v>
      </c>
      <c r="Y96" s="86">
        <v>35.5</v>
      </c>
      <c r="Z96" s="87">
        <v>38.5</v>
      </c>
      <c r="AA96" s="87">
        <v>8.0454545454545467</v>
      </c>
      <c r="AB96" s="87">
        <v>31</v>
      </c>
      <c r="AC96" s="1">
        <v>0.16568914956011732</v>
      </c>
      <c r="AD96" s="1"/>
      <c r="AF96" s="82" t="s">
        <v>44</v>
      </c>
      <c r="AG96" s="23">
        <v>1388</v>
      </c>
      <c r="AH96" s="23">
        <v>1</v>
      </c>
      <c r="AI96" s="80">
        <v>1</v>
      </c>
      <c r="AJ96" s="86">
        <v>30.909090909090907</v>
      </c>
      <c r="AK96" s="86">
        <v>54.5</v>
      </c>
      <c r="AL96" s="87">
        <v>33.5</v>
      </c>
      <c r="AM96" s="1">
        <v>0.22580645161290322</v>
      </c>
    </row>
    <row r="97" spans="1:39" x14ac:dyDescent="0.25">
      <c r="A97" s="82" t="s">
        <v>44</v>
      </c>
      <c r="B97" s="23">
        <v>1291</v>
      </c>
      <c r="C97" s="23">
        <v>1</v>
      </c>
      <c r="D97" s="80">
        <v>1</v>
      </c>
      <c r="E97" s="78" t="s">
        <v>15</v>
      </c>
      <c r="F97" s="82">
        <v>35</v>
      </c>
      <c r="G97" s="82">
        <v>41.5</v>
      </c>
      <c r="H97" s="82">
        <f t="shared" si="8"/>
        <v>0.38235294117647056</v>
      </c>
      <c r="I97" s="9">
        <v>42</v>
      </c>
      <c r="J97" s="82">
        <f t="shared" si="9"/>
        <v>3.5714285714285712E-2</v>
      </c>
      <c r="K97" s="82">
        <f t="shared" si="10"/>
        <v>-4.5454545454545373E-2</v>
      </c>
      <c r="L97" s="1">
        <f t="shared" si="11"/>
        <v>7</v>
      </c>
      <c r="M97" s="82">
        <v>31</v>
      </c>
      <c r="R97" s="82" t="s">
        <v>44</v>
      </c>
      <c r="S97" s="82">
        <v>1045</v>
      </c>
      <c r="T97" s="23">
        <v>0</v>
      </c>
      <c r="U97" s="80">
        <v>1</v>
      </c>
      <c r="V97" s="1">
        <v>0.31283422459893062</v>
      </c>
      <c r="W97" s="1">
        <v>0.10714285714285714</v>
      </c>
      <c r="X97" s="86">
        <v>28.18181818181818</v>
      </c>
      <c r="Y97" s="86">
        <v>33.5</v>
      </c>
      <c r="Z97" s="87">
        <v>35</v>
      </c>
      <c r="AA97" s="87">
        <v>6.8181818181818201</v>
      </c>
      <c r="AB97" s="87">
        <v>31</v>
      </c>
      <c r="AC97" s="1">
        <v>0.13929618768328453</v>
      </c>
      <c r="AD97" s="1"/>
      <c r="AF97" s="82" t="s">
        <v>44</v>
      </c>
      <c r="AG97" s="23">
        <v>1291</v>
      </c>
      <c r="AH97" s="23">
        <v>1</v>
      </c>
      <c r="AI97" s="80">
        <v>1</v>
      </c>
      <c r="AJ97" s="86">
        <v>35</v>
      </c>
      <c r="AK97" s="86">
        <v>41.5</v>
      </c>
      <c r="AL97" s="87">
        <v>42</v>
      </c>
      <c r="AM97" s="1">
        <v>-4.5454545454545373E-2</v>
      </c>
    </row>
    <row r="98" spans="1:39" x14ac:dyDescent="0.25">
      <c r="A98" s="82" t="s">
        <v>44</v>
      </c>
      <c r="B98" s="23">
        <v>1246</v>
      </c>
      <c r="C98" s="23">
        <v>1</v>
      </c>
      <c r="D98" s="80">
        <v>1</v>
      </c>
      <c r="E98" s="78" t="s">
        <v>15</v>
      </c>
      <c r="F98" s="82">
        <v>25.909090909090907</v>
      </c>
      <c r="G98" s="82">
        <v>28.5</v>
      </c>
      <c r="H98" s="82">
        <f t="shared" si="8"/>
        <v>0.15240641711229963</v>
      </c>
      <c r="I98" s="9">
        <v>24.5</v>
      </c>
      <c r="J98" s="82">
        <f t="shared" si="9"/>
        <v>-0.2857142857142857</v>
      </c>
      <c r="K98" s="82">
        <f t="shared" si="10"/>
        <v>2.7859237536656995E-2</v>
      </c>
      <c r="L98" s="1">
        <f t="shared" si="11"/>
        <v>-1.4090909090909065</v>
      </c>
      <c r="M98" s="82">
        <v>31</v>
      </c>
      <c r="R98" s="82" t="s">
        <v>44</v>
      </c>
      <c r="S98" s="82">
        <v>1055</v>
      </c>
      <c r="T98" s="23">
        <v>0</v>
      </c>
      <c r="U98" s="80">
        <v>1</v>
      </c>
      <c r="V98" s="1">
        <v>0.14171122994652413</v>
      </c>
      <c r="W98" s="1">
        <v>0.2857142857142857</v>
      </c>
      <c r="X98" s="86">
        <v>14.09090909090909</v>
      </c>
      <c r="Y98" s="86">
        <v>16.5</v>
      </c>
      <c r="Z98" s="87">
        <v>20.5</v>
      </c>
      <c r="AA98" s="87">
        <v>6.4090909090909101</v>
      </c>
      <c r="AB98" s="87">
        <v>31</v>
      </c>
      <c r="AC98" s="1">
        <v>0.27712609970674495</v>
      </c>
      <c r="AD98" s="1"/>
      <c r="AF98" s="82" t="s">
        <v>44</v>
      </c>
      <c r="AG98" s="23">
        <v>1246</v>
      </c>
      <c r="AH98" s="23">
        <v>1</v>
      </c>
      <c r="AI98" s="80">
        <v>1</v>
      </c>
      <c r="AJ98" s="86">
        <v>25.909090909090907</v>
      </c>
      <c r="AK98" s="86">
        <v>28.5</v>
      </c>
      <c r="AL98" s="87">
        <v>24.5</v>
      </c>
      <c r="AM98" s="1">
        <v>2.7859237536656995E-2</v>
      </c>
    </row>
    <row r="99" spans="1:39" x14ac:dyDescent="0.25">
      <c r="A99" s="82" t="s">
        <v>44</v>
      </c>
      <c r="B99" s="23">
        <v>1118</v>
      </c>
      <c r="C99" s="23">
        <v>1</v>
      </c>
      <c r="D99" s="80">
        <v>1</v>
      </c>
      <c r="E99" s="78" t="s">
        <v>15</v>
      </c>
      <c r="F99" s="82">
        <v>23.636363636363633</v>
      </c>
      <c r="G99" s="82">
        <v>20.5</v>
      </c>
      <c r="H99" s="82">
        <f t="shared" si="8"/>
        <v>-0.18449197860962549</v>
      </c>
      <c r="I99" s="9">
        <v>24.5</v>
      </c>
      <c r="J99" s="82">
        <f t="shared" si="9"/>
        <v>0.2857142857142857</v>
      </c>
      <c r="K99" s="82">
        <f t="shared" si="10"/>
        <v>0.21700879765395903</v>
      </c>
      <c r="L99" s="1">
        <f t="shared" si="11"/>
        <v>0.86363636363636687</v>
      </c>
      <c r="M99" s="82">
        <v>31</v>
      </c>
      <c r="R99" s="82" t="s">
        <v>44</v>
      </c>
      <c r="S99" s="82">
        <v>1068</v>
      </c>
      <c r="T99" s="23">
        <v>0</v>
      </c>
      <c r="U99" s="80">
        <v>1</v>
      </c>
      <c r="V99" s="1">
        <v>0.59893048128342252</v>
      </c>
      <c r="W99" s="1">
        <v>0.25</v>
      </c>
      <c r="X99" s="86">
        <v>16.818181818181817</v>
      </c>
      <c r="Y99" s="86">
        <v>27</v>
      </c>
      <c r="Z99" s="87">
        <v>30.5</v>
      </c>
      <c r="AA99" s="87">
        <v>13.681818181818183</v>
      </c>
      <c r="AB99" s="87">
        <v>31</v>
      </c>
      <c r="AC99" s="1">
        <v>0.12023460410557194</v>
      </c>
      <c r="AD99" s="1"/>
      <c r="AF99" s="82" t="s">
        <v>44</v>
      </c>
      <c r="AG99" s="23">
        <v>1118</v>
      </c>
      <c r="AH99" s="23">
        <v>1</v>
      </c>
      <c r="AI99" s="80">
        <v>1</v>
      </c>
      <c r="AJ99" s="86">
        <v>23.636363636363633</v>
      </c>
      <c r="AK99" s="86">
        <v>20.5</v>
      </c>
      <c r="AL99" s="87">
        <v>24.5</v>
      </c>
      <c r="AM99" s="1">
        <v>0.21700879765395903</v>
      </c>
    </row>
    <row r="100" spans="1:39" x14ac:dyDescent="0.25">
      <c r="A100" s="82" t="s">
        <v>44</v>
      </c>
      <c r="B100" s="23">
        <v>1281</v>
      </c>
      <c r="C100" s="23">
        <v>1</v>
      </c>
      <c r="D100" s="80">
        <v>1</v>
      </c>
      <c r="E100" s="78" t="s">
        <v>15</v>
      </c>
      <c r="F100" s="82">
        <v>22.27272727272727</v>
      </c>
      <c r="G100" s="82">
        <v>30.5</v>
      </c>
      <c r="H100" s="82">
        <f t="shared" si="8"/>
        <v>0.48395721925133706</v>
      </c>
      <c r="I100" s="9">
        <v>29</v>
      </c>
      <c r="J100" s="82">
        <f t="shared" si="9"/>
        <v>-0.10714285714285714</v>
      </c>
      <c r="K100" s="82">
        <f t="shared" si="10"/>
        <v>0.30058651026392968</v>
      </c>
      <c r="L100" s="1">
        <f t="shared" si="11"/>
        <v>6.7272727272727302</v>
      </c>
      <c r="M100" s="82">
        <v>31</v>
      </c>
      <c r="R100" s="82" t="s">
        <v>44</v>
      </c>
      <c r="S100" s="82">
        <v>1086</v>
      </c>
      <c r="T100" s="23">
        <v>0</v>
      </c>
      <c r="U100" s="80">
        <v>1</v>
      </c>
      <c r="V100" s="1">
        <v>8.5561497326203342E-2</v>
      </c>
      <c r="W100" s="1">
        <v>0</v>
      </c>
      <c r="X100" s="86">
        <v>24.545454545454543</v>
      </c>
      <c r="Y100" s="86">
        <v>26</v>
      </c>
      <c r="Z100" s="87">
        <v>26</v>
      </c>
      <c r="AA100" s="87">
        <v>1.4545454545454568</v>
      </c>
      <c r="AB100" s="87">
        <v>31</v>
      </c>
      <c r="AC100" s="1" t="s">
        <v>17</v>
      </c>
      <c r="AD100" s="1"/>
      <c r="AF100" s="82" t="s">
        <v>44</v>
      </c>
      <c r="AG100" s="23">
        <v>1281</v>
      </c>
      <c r="AH100" s="23">
        <v>1</v>
      </c>
      <c r="AI100" s="80">
        <v>1</v>
      </c>
      <c r="AJ100" s="86">
        <v>22.27272727272727</v>
      </c>
      <c r="AK100" s="86">
        <v>30.5</v>
      </c>
      <c r="AL100" s="87">
        <v>29</v>
      </c>
      <c r="AM100" s="1">
        <v>0.30058651026392968</v>
      </c>
    </row>
    <row r="101" spans="1:39" x14ac:dyDescent="0.25">
      <c r="A101" s="82" t="s">
        <v>44</v>
      </c>
      <c r="B101" s="23" t="s">
        <v>35</v>
      </c>
      <c r="C101" s="23">
        <v>1</v>
      </c>
      <c r="D101" s="80">
        <v>1</v>
      </c>
      <c r="E101" s="78" t="s">
        <v>15</v>
      </c>
      <c r="F101" s="82">
        <v>18.18181818181818</v>
      </c>
      <c r="G101" s="82">
        <v>21</v>
      </c>
      <c r="H101" s="82">
        <f t="shared" si="8"/>
        <v>0.16577540106951882</v>
      </c>
      <c r="I101" s="9">
        <v>27.5</v>
      </c>
      <c r="J101" s="82">
        <f t="shared" si="9"/>
        <v>0.4642857142857143</v>
      </c>
      <c r="K101" s="82">
        <f t="shared" si="10"/>
        <v>0.18621700879765399</v>
      </c>
      <c r="L101" s="1">
        <f t="shared" si="11"/>
        <v>9.3181818181818201</v>
      </c>
      <c r="M101" s="82">
        <v>31</v>
      </c>
      <c r="R101" s="82" t="s">
        <v>44</v>
      </c>
      <c r="S101" s="23">
        <v>1088</v>
      </c>
      <c r="T101" s="23">
        <v>1</v>
      </c>
      <c r="U101" s="80">
        <v>1</v>
      </c>
      <c r="V101" s="1">
        <v>0.2673796791443851</v>
      </c>
      <c r="W101" s="1">
        <v>0.21428571428571427</v>
      </c>
      <c r="X101" s="86">
        <v>30.454545454545453</v>
      </c>
      <c r="Y101" s="86">
        <v>35</v>
      </c>
      <c r="Z101" s="87">
        <v>38</v>
      </c>
      <c r="AA101" s="87">
        <v>7.5454545454545467</v>
      </c>
      <c r="AB101" s="87">
        <v>31</v>
      </c>
      <c r="AC101" s="1">
        <v>0.23020527859237538</v>
      </c>
      <c r="AD101" s="1"/>
      <c r="AF101" s="82" t="s">
        <v>44</v>
      </c>
      <c r="AG101" s="23">
        <v>12772</v>
      </c>
      <c r="AH101" s="23">
        <v>1</v>
      </c>
      <c r="AI101" s="80">
        <v>1</v>
      </c>
      <c r="AJ101" s="86">
        <v>18.18181818181818</v>
      </c>
      <c r="AK101" s="86">
        <v>21</v>
      </c>
      <c r="AL101" s="87">
        <v>27.5</v>
      </c>
      <c r="AM101" s="1">
        <v>0.18621700879765399</v>
      </c>
    </row>
    <row r="102" spans="1:39" x14ac:dyDescent="0.25">
      <c r="A102" s="82" t="s">
        <v>44</v>
      </c>
      <c r="B102" s="23" t="s">
        <v>36</v>
      </c>
      <c r="C102" s="23">
        <v>1</v>
      </c>
      <c r="D102" s="80">
        <v>1</v>
      </c>
      <c r="E102" s="78" t="s">
        <v>15</v>
      </c>
      <c r="F102" s="82">
        <v>32.727272727272727</v>
      </c>
      <c r="G102" s="82">
        <v>32.5</v>
      </c>
      <c r="H102" s="82">
        <f t="shared" si="8"/>
        <v>-1.3368983957219213E-2</v>
      </c>
      <c r="I102" s="9">
        <v>38.5</v>
      </c>
      <c r="J102" s="82">
        <f t="shared" si="9"/>
        <v>0.42857142857142855</v>
      </c>
      <c r="K102" s="82">
        <f t="shared" si="10"/>
        <v>9.0909090909090967E-2</v>
      </c>
      <c r="L102" s="1">
        <f t="shared" si="11"/>
        <v>5.7727272727272734</v>
      </c>
      <c r="M102" s="82">
        <v>31</v>
      </c>
      <c r="R102" s="82" t="s">
        <v>44</v>
      </c>
      <c r="S102" s="23">
        <v>1089</v>
      </c>
      <c r="T102" s="23">
        <v>1</v>
      </c>
      <c r="U102" s="80">
        <v>1</v>
      </c>
      <c r="V102" s="1">
        <v>0.19518716577540118</v>
      </c>
      <c r="W102" s="1">
        <v>0.32142857142857145</v>
      </c>
      <c r="X102" s="86">
        <v>18.18181818181818</v>
      </c>
      <c r="Y102" s="86">
        <v>21.5</v>
      </c>
      <c r="Z102" s="87">
        <v>26</v>
      </c>
      <c r="AA102" s="87">
        <v>7.8181818181818201</v>
      </c>
      <c r="AB102" s="87">
        <v>31</v>
      </c>
      <c r="AC102" s="1">
        <v>-6.4516129032258063E-2</v>
      </c>
      <c r="AD102" s="1"/>
      <c r="AF102" s="82" t="s">
        <v>44</v>
      </c>
      <c r="AG102" s="23">
        <v>13371</v>
      </c>
      <c r="AH102" s="23">
        <v>1</v>
      </c>
      <c r="AI102" s="80">
        <v>1</v>
      </c>
      <c r="AJ102" s="86">
        <v>32.727272727272727</v>
      </c>
      <c r="AK102" s="86">
        <v>32.5</v>
      </c>
      <c r="AL102" s="87">
        <v>38.5</v>
      </c>
      <c r="AM102" s="1">
        <v>9.0909090909090967E-2</v>
      </c>
    </row>
    <row r="103" spans="1:39" x14ac:dyDescent="0.25">
      <c r="A103" s="82" t="s">
        <v>44</v>
      </c>
      <c r="B103" s="23" t="s">
        <v>31</v>
      </c>
      <c r="C103" s="23">
        <v>1</v>
      </c>
      <c r="D103" s="80">
        <v>1</v>
      </c>
      <c r="E103" s="78" t="s">
        <v>15</v>
      </c>
      <c r="F103" s="82">
        <v>33.18181818181818</v>
      </c>
      <c r="G103" s="82">
        <v>33</v>
      </c>
      <c r="H103" s="82">
        <f t="shared" si="8"/>
        <v>-1.0695187165775288E-2</v>
      </c>
      <c r="I103" s="9">
        <v>36</v>
      </c>
      <c r="J103" s="82">
        <f t="shared" si="9"/>
        <v>0.21428571428571427</v>
      </c>
      <c r="K103" s="82">
        <f t="shared" si="10"/>
        <v>8.5043988269794729E-2</v>
      </c>
      <c r="L103" s="1">
        <f t="shared" si="11"/>
        <v>2.8181818181818201</v>
      </c>
      <c r="M103" s="82">
        <v>31</v>
      </c>
      <c r="R103" s="82" t="s">
        <v>44</v>
      </c>
      <c r="S103" s="82">
        <v>1090</v>
      </c>
      <c r="T103" s="23">
        <v>0</v>
      </c>
      <c r="U103" s="80">
        <v>1</v>
      </c>
      <c r="V103" s="1" t="s">
        <v>17</v>
      </c>
      <c r="W103" s="1" t="s">
        <v>17</v>
      </c>
      <c r="X103" s="86">
        <v>18.636363636363633</v>
      </c>
      <c r="Y103" s="86" t="s">
        <v>17</v>
      </c>
      <c r="Z103" s="87" t="s">
        <v>17</v>
      </c>
      <c r="AA103" s="87" t="s">
        <v>17</v>
      </c>
      <c r="AB103" s="87">
        <v>31</v>
      </c>
      <c r="AC103" s="1" t="s">
        <v>17</v>
      </c>
      <c r="AD103" s="1"/>
      <c r="AF103" s="82" t="s">
        <v>44</v>
      </c>
      <c r="AG103" s="23">
        <v>12101</v>
      </c>
      <c r="AH103" s="23">
        <v>1</v>
      </c>
      <c r="AI103" s="80">
        <v>1</v>
      </c>
      <c r="AJ103" s="86">
        <v>33.18181818181818</v>
      </c>
      <c r="AK103" s="86">
        <v>33</v>
      </c>
      <c r="AL103" s="87">
        <v>36</v>
      </c>
      <c r="AM103" s="1">
        <v>8.5043988269794729E-2</v>
      </c>
    </row>
    <row r="104" spans="1:39" x14ac:dyDescent="0.25">
      <c r="A104" s="82" t="s">
        <v>44</v>
      </c>
      <c r="B104" s="83" t="s">
        <v>39</v>
      </c>
      <c r="C104" s="23">
        <v>1</v>
      </c>
      <c r="D104" s="80">
        <v>1</v>
      </c>
      <c r="E104" s="78" t="s">
        <v>15</v>
      </c>
      <c r="F104" s="82">
        <v>11.363636363636363</v>
      </c>
      <c r="G104" s="82">
        <v>14.5</v>
      </c>
      <c r="H104" s="82">
        <f t="shared" si="8"/>
        <v>0.18449197860962568</v>
      </c>
      <c r="I104" s="9">
        <v>14</v>
      </c>
      <c r="J104" s="82">
        <f t="shared" si="9"/>
        <v>-3.5714285714285712E-2</v>
      </c>
      <c r="K104" s="82">
        <f t="shared" si="10"/>
        <v>0.21114369501466279</v>
      </c>
      <c r="L104" s="1">
        <f t="shared" si="11"/>
        <v>2.6363636363636367</v>
      </c>
      <c r="M104" s="82">
        <v>31</v>
      </c>
      <c r="R104" s="82" t="s">
        <v>44</v>
      </c>
      <c r="S104" s="82">
        <v>1091</v>
      </c>
      <c r="T104" s="23">
        <v>0</v>
      </c>
      <c r="U104" s="80">
        <v>1</v>
      </c>
      <c r="V104" s="1" t="s">
        <v>17</v>
      </c>
      <c r="W104" s="1" t="s">
        <v>17</v>
      </c>
      <c r="X104" s="86">
        <v>21.818181818181817</v>
      </c>
      <c r="Y104" s="86" t="s">
        <v>17</v>
      </c>
      <c r="Z104" s="87" t="s">
        <v>17</v>
      </c>
      <c r="AA104" s="87" t="s">
        <v>17</v>
      </c>
      <c r="AB104" s="87">
        <v>31</v>
      </c>
      <c r="AC104" s="1" t="s">
        <v>17</v>
      </c>
      <c r="AD104" s="1"/>
      <c r="AF104" s="82" t="s">
        <v>44</v>
      </c>
      <c r="AG104" s="83">
        <v>13711</v>
      </c>
      <c r="AH104" s="23">
        <v>1</v>
      </c>
      <c r="AI104" s="80">
        <v>1</v>
      </c>
      <c r="AJ104" s="86">
        <v>11.363636363636363</v>
      </c>
      <c r="AK104" s="86">
        <v>14.5</v>
      </c>
      <c r="AL104" s="87">
        <v>14</v>
      </c>
      <c r="AM104" s="1">
        <v>0.21114369501466279</v>
      </c>
    </row>
    <row r="105" spans="1:39" x14ac:dyDescent="0.25">
      <c r="A105" s="82" t="s">
        <v>44</v>
      </c>
      <c r="B105" s="23">
        <v>1146</v>
      </c>
      <c r="C105" s="23">
        <v>1</v>
      </c>
      <c r="D105" s="80">
        <v>1</v>
      </c>
      <c r="E105" s="78" t="s">
        <v>15</v>
      </c>
      <c r="F105" s="82">
        <v>25.454545454545453</v>
      </c>
      <c r="G105" s="82">
        <v>31.5</v>
      </c>
      <c r="H105" s="82">
        <f t="shared" si="8"/>
        <v>0.35561497326203217</v>
      </c>
      <c r="I105" s="9">
        <v>32</v>
      </c>
      <c r="J105" s="82">
        <f t="shared" si="9"/>
        <v>3.5714285714285712E-2</v>
      </c>
      <c r="K105" s="82">
        <f t="shared" si="10"/>
        <v>8.5043988269794729E-2</v>
      </c>
      <c r="L105" s="1">
        <f t="shared" si="11"/>
        <v>6.5454545454545467</v>
      </c>
      <c r="M105" s="82">
        <v>31</v>
      </c>
      <c r="R105" s="82" t="s">
        <v>44</v>
      </c>
      <c r="S105" s="82">
        <v>1098</v>
      </c>
      <c r="T105" s="23">
        <v>0</v>
      </c>
      <c r="U105" s="80">
        <v>1</v>
      </c>
      <c r="V105" s="1">
        <v>4.8128342245989421E-2</v>
      </c>
      <c r="W105" s="1">
        <v>0.21428571428571427</v>
      </c>
      <c r="X105" s="86">
        <v>28.18181818181818</v>
      </c>
      <c r="Y105" s="86">
        <v>29</v>
      </c>
      <c r="Z105" s="87">
        <v>32</v>
      </c>
      <c r="AA105" s="87">
        <v>3.8181818181818201</v>
      </c>
      <c r="AB105" s="87">
        <v>31</v>
      </c>
      <c r="AC105" s="1">
        <v>0.19061583577712612</v>
      </c>
      <c r="AD105" s="1"/>
      <c r="AF105" s="82" t="s">
        <v>44</v>
      </c>
      <c r="AG105" s="23">
        <v>1146</v>
      </c>
      <c r="AH105" s="23">
        <v>1</v>
      </c>
      <c r="AI105" s="80">
        <v>1</v>
      </c>
      <c r="AJ105" s="86">
        <v>25.454545454545453</v>
      </c>
      <c r="AK105" s="86">
        <v>31.5</v>
      </c>
      <c r="AL105" s="87">
        <v>32</v>
      </c>
      <c r="AM105" s="1">
        <v>8.5043988269794729E-2</v>
      </c>
    </row>
    <row r="106" spans="1:39" x14ac:dyDescent="0.25">
      <c r="A106" s="82" t="s">
        <v>44</v>
      </c>
      <c r="B106" s="23" t="s">
        <v>42</v>
      </c>
      <c r="C106" s="23">
        <v>1</v>
      </c>
      <c r="D106" s="80">
        <v>1</v>
      </c>
      <c r="E106" s="78" t="s">
        <v>15</v>
      </c>
      <c r="F106" s="82">
        <v>21.363636363636363</v>
      </c>
      <c r="G106" s="82">
        <v>23</v>
      </c>
      <c r="H106" s="82">
        <f t="shared" si="8"/>
        <v>9.6256684491978634E-2</v>
      </c>
      <c r="I106" s="9">
        <v>24</v>
      </c>
      <c r="J106" s="82">
        <f t="shared" si="9"/>
        <v>7.1428571428571425E-2</v>
      </c>
      <c r="K106" s="82">
        <f t="shared" si="10"/>
        <v>0.16568914956011732</v>
      </c>
      <c r="L106" s="1">
        <f t="shared" si="11"/>
        <v>2.6363636363636367</v>
      </c>
      <c r="M106" s="82">
        <v>31</v>
      </c>
      <c r="R106" s="82" t="s">
        <v>44</v>
      </c>
      <c r="S106" s="82">
        <v>1102</v>
      </c>
      <c r="T106" s="23">
        <v>0</v>
      </c>
      <c r="U106" s="80">
        <v>1</v>
      </c>
      <c r="V106" s="1">
        <v>0.27807486631016082</v>
      </c>
      <c r="W106" s="1">
        <v>0.21428571428571427</v>
      </c>
      <c r="X106" s="86">
        <v>37.272727272727266</v>
      </c>
      <c r="Y106" s="86">
        <v>42</v>
      </c>
      <c r="Z106" s="87">
        <v>45</v>
      </c>
      <c r="AA106" s="87">
        <v>7.7272727272727337</v>
      </c>
      <c r="AB106" s="87">
        <v>31</v>
      </c>
      <c r="AC106" s="1">
        <v>0.44134897360703818</v>
      </c>
      <c r="AD106" s="1"/>
      <c r="AF106" s="82" t="s">
        <v>44</v>
      </c>
      <c r="AG106" s="23" t="s">
        <v>42</v>
      </c>
      <c r="AH106" s="23">
        <v>1</v>
      </c>
      <c r="AI106" s="80">
        <v>1</v>
      </c>
      <c r="AJ106" s="86">
        <v>21.363636363636363</v>
      </c>
      <c r="AK106" s="86">
        <v>23</v>
      </c>
      <c r="AL106" s="87">
        <v>24</v>
      </c>
      <c r="AM106" s="1">
        <v>0.16568914956011732</v>
      </c>
    </row>
    <row r="107" spans="1:39" x14ac:dyDescent="0.25">
      <c r="A107" s="82" t="s">
        <v>44</v>
      </c>
      <c r="B107" s="23" t="s">
        <v>27</v>
      </c>
      <c r="C107" s="23">
        <v>1</v>
      </c>
      <c r="D107" s="80">
        <v>1</v>
      </c>
      <c r="E107" s="78" t="s">
        <v>15</v>
      </c>
      <c r="F107" s="82">
        <v>21.363636363636363</v>
      </c>
      <c r="G107" s="82">
        <v>21.5</v>
      </c>
      <c r="H107" s="82">
        <f t="shared" si="8"/>
        <v>8.021390374331569E-3</v>
      </c>
      <c r="I107" s="9">
        <v>26.5</v>
      </c>
      <c r="J107" s="82">
        <f t="shared" si="9"/>
        <v>0.35714285714285715</v>
      </c>
      <c r="K107" s="82">
        <f t="shared" si="10"/>
        <v>0.25953079178885635</v>
      </c>
      <c r="L107" s="1">
        <f t="shared" si="11"/>
        <v>5.1363636363636367</v>
      </c>
      <c r="M107" s="82">
        <v>31</v>
      </c>
      <c r="R107" s="82" t="s">
        <v>44</v>
      </c>
      <c r="S107" s="23">
        <v>1118</v>
      </c>
      <c r="T107" s="23">
        <v>1</v>
      </c>
      <c r="U107" s="80">
        <v>1</v>
      </c>
      <c r="V107" s="1">
        <v>-0.18449197860962549</v>
      </c>
      <c r="W107" s="1">
        <v>0.2857142857142857</v>
      </c>
      <c r="X107" s="86">
        <v>23.636363636363633</v>
      </c>
      <c r="Y107" s="86">
        <v>20.5</v>
      </c>
      <c r="Z107" s="87">
        <v>24.5</v>
      </c>
      <c r="AA107" s="87">
        <v>0.86363636363636687</v>
      </c>
      <c r="AB107" s="87">
        <v>31</v>
      </c>
      <c r="AC107" s="1">
        <v>0.21700879765395903</v>
      </c>
      <c r="AD107" s="1"/>
      <c r="AF107" s="82" t="s">
        <v>44</v>
      </c>
      <c r="AG107" s="23">
        <v>11061</v>
      </c>
      <c r="AH107" s="23">
        <v>1</v>
      </c>
      <c r="AI107" s="80">
        <v>1</v>
      </c>
      <c r="AJ107" s="86">
        <v>21.363636363636363</v>
      </c>
      <c r="AK107" s="86">
        <v>21.5</v>
      </c>
      <c r="AL107" s="87">
        <v>26.5</v>
      </c>
      <c r="AM107" s="1">
        <v>0.25953079178885635</v>
      </c>
    </row>
    <row r="108" spans="1:39" x14ac:dyDescent="0.25">
      <c r="A108" s="82" t="s">
        <v>44</v>
      </c>
      <c r="B108" s="23">
        <v>1014</v>
      </c>
      <c r="C108" s="23">
        <v>1</v>
      </c>
      <c r="D108" s="80">
        <v>1</v>
      </c>
      <c r="E108" s="78" t="s">
        <v>15</v>
      </c>
      <c r="F108" s="82">
        <v>30.454545454545453</v>
      </c>
      <c r="G108" s="82">
        <v>35.5</v>
      </c>
      <c r="H108" s="82">
        <f t="shared" si="8"/>
        <v>0.29679144385026746</v>
      </c>
      <c r="I108" s="9">
        <v>38.5</v>
      </c>
      <c r="J108" s="82">
        <f t="shared" si="9"/>
        <v>0.21428571428571427</v>
      </c>
      <c r="K108" s="82">
        <f t="shared" si="10"/>
        <v>0.16568914956011732</v>
      </c>
      <c r="L108" s="1">
        <f t="shared" si="11"/>
        <v>8.0454545454545467</v>
      </c>
      <c r="M108" s="82">
        <v>31</v>
      </c>
      <c r="R108" s="82" t="s">
        <v>44</v>
      </c>
      <c r="S108" s="82">
        <v>1123</v>
      </c>
      <c r="T108" s="23">
        <v>0</v>
      </c>
      <c r="U108" s="80">
        <v>1</v>
      </c>
      <c r="V108" s="1">
        <v>0.16577540106951882</v>
      </c>
      <c r="W108" s="1">
        <v>0.10714285714285714</v>
      </c>
      <c r="X108" s="86">
        <v>18.18181818181818</v>
      </c>
      <c r="Y108" s="86">
        <v>21</v>
      </c>
      <c r="Z108" s="87">
        <v>22.5</v>
      </c>
      <c r="AA108" s="87">
        <v>4.3181818181818201</v>
      </c>
      <c r="AB108" s="87">
        <v>31</v>
      </c>
      <c r="AC108" s="1">
        <v>0.1319648093841643</v>
      </c>
      <c r="AD108" s="1"/>
      <c r="AF108" s="82" t="s">
        <v>44</v>
      </c>
      <c r="AG108" s="23">
        <v>1014</v>
      </c>
      <c r="AH108" s="23">
        <v>1</v>
      </c>
      <c r="AI108" s="80">
        <v>1</v>
      </c>
      <c r="AJ108" s="86">
        <v>30.454545454545453</v>
      </c>
      <c r="AK108" s="86">
        <v>35.5</v>
      </c>
      <c r="AL108" s="87">
        <v>38.5</v>
      </c>
      <c r="AM108" s="1">
        <v>0.16568914956011732</v>
      </c>
    </row>
    <row r="109" spans="1:39" x14ac:dyDescent="0.25">
      <c r="A109" s="82" t="s">
        <v>44</v>
      </c>
      <c r="B109" s="23" t="s">
        <v>24</v>
      </c>
      <c r="C109" s="23">
        <v>1</v>
      </c>
      <c r="D109" s="80">
        <v>1</v>
      </c>
      <c r="E109" s="78" t="s">
        <v>15</v>
      </c>
      <c r="F109" s="82">
        <v>11.363636363636363</v>
      </c>
      <c r="G109" s="82">
        <v>14.5</v>
      </c>
      <c r="H109" s="82">
        <f t="shared" ref="H109:H131" si="12">(G109-F109)/17</f>
        <v>0.18449197860962568</v>
      </c>
      <c r="I109" s="9">
        <v>16.5</v>
      </c>
      <c r="J109" s="82">
        <f t="shared" si="9"/>
        <v>0.14285714285714285</v>
      </c>
      <c r="K109" s="82">
        <f t="shared" si="10"/>
        <v>1.9061583577712694E-2</v>
      </c>
      <c r="L109" s="1">
        <f t="shared" si="11"/>
        <v>5.1363636363636367</v>
      </c>
      <c r="M109" s="82">
        <v>31</v>
      </c>
      <c r="R109" s="82" t="s">
        <v>44</v>
      </c>
      <c r="S109" s="23">
        <v>1146</v>
      </c>
      <c r="T109" s="23">
        <v>1</v>
      </c>
      <c r="U109" s="80">
        <v>1</v>
      </c>
      <c r="V109" s="1">
        <v>0.35561497326203217</v>
      </c>
      <c r="W109" s="1">
        <v>3.5714285714285712E-2</v>
      </c>
      <c r="X109" s="86">
        <v>25.454545454545453</v>
      </c>
      <c r="Y109" s="86">
        <v>31.5</v>
      </c>
      <c r="Z109" s="87">
        <v>32</v>
      </c>
      <c r="AA109" s="87">
        <v>6.5454545454545467</v>
      </c>
      <c r="AB109" s="87">
        <v>31</v>
      </c>
      <c r="AC109" s="1">
        <v>8.5043988269794729E-2</v>
      </c>
      <c r="AD109" s="1"/>
      <c r="AF109" s="82" t="s">
        <v>44</v>
      </c>
      <c r="AG109" s="23" t="s">
        <v>24</v>
      </c>
      <c r="AH109" s="23">
        <v>1</v>
      </c>
      <c r="AI109" s="80">
        <v>1</v>
      </c>
      <c r="AJ109" s="86">
        <v>11.363636363636363</v>
      </c>
      <c r="AK109" s="86">
        <v>14.5</v>
      </c>
      <c r="AL109" s="87">
        <v>16.5</v>
      </c>
      <c r="AM109" s="1">
        <v>1.9061583577712694E-2</v>
      </c>
    </row>
    <row r="110" spans="1:39" x14ac:dyDescent="0.25">
      <c r="A110" s="82" t="s">
        <v>44</v>
      </c>
      <c r="B110" s="23">
        <v>1323</v>
      </c>
      <c r="C110" s="23">
        <v>1</v>
      </c>
      <c r="D110" s="80">
        <v>1</v>
      </c>
      <c r="E110" s="78" t="s">
        <v>15</v>
      </c>
      <c r="F110" s="82">
        <v>25.909090909090907</v>
      </c>
      <c r="G110" s="82">
        <v>27</v>
      </c>
      <c r="H110" s="82">
        <f t="shared" si="12"/>
        <v>6.4171122994652552E-2</v>
      </c>
      <c r="I110" s="9">
        <v>26.5</v>
      </c>
      <c r="J110" s="82">
        <f t="shared" si="9"/>
        <v>-3.5714285714285712E-2</v>
      </c>
      <c r="K110" s="82">
        <f t="shared" si="10"/>
        <v>0.24340175953079182</v>
      </c>
      <c r="L110" s="1">
        <f t="shared" si="11"/>
        <v>0.59090909090909349</v>
      </c>
      <c r="M110" s="82">
        <v>31</v>
      </c>
      <c r="R110" s="82" t="s">
        <v>44</v>
      </c>
      <c r="S110" s="23">
        <v>1180</v>
      </c>
      <c r="T110" s="23">
        <v>1</v>
      </c>
      <c r="U110" s="80">
        <v>1</v>
      </c>
      <c r="V110" s="1">
        <v>-2.9411764705882144E-2</v>
      </c>
      <c r="W110" s="1">
        <v>0.4642857142857143</v>
      </c>
      <c r="X110" s="86">
        <v>24.999999999999996</v>
      </c>
      <c r="Y110" s="86">
        <v>24.5</v>
      </c>
      <c r="Z110" s="87">
        <v>31</v>
      </c>
      <c r="AA110" s="87">
        <v>6.0000000000000036</v>
      </c>
      <c r="AB110" s="87">
        <v>31</v>
      </c>
      <c r="AC110" s="1">
        <v>8.2111436950146666E-2</v>
      </c>
      <c r="AD110" s="1"/>
      <c r="AF110" s="82" t="s">
        <v>44</v>
      </c>
      <c r="AG110" s="23">
        <v>1323</v>
      </c>
      <c r="AH110" s="23">
        <v>1</v>
      </c>
      <c r="AI110" s="80">
        <v>1</v>
      </c>
      <c r="AJ110" s="86">
        <v>25.909090909090907</v>
      </c>
      <c r="AK110" s="86">
        <v>27</v>
      </c>
      <c r="AL110" s="87">
        <v>26.5</v>
      </c>
      <c r="AM110" s="1">
        <v>0.24340175953079182</v>
      </c>
    </row>
    <row r="111" spans="1:39" x14ac:dyDescent="0.25">
      <c r="A111" s="82" t="s">
        <v>44</v>
      </c>
      <c r="B111" s="23">
        <v>1088</v>
      </c>
      <c r="C111" s="23">
        <v>1</v>
      </c>
      <c r="D111" s="80">
        <v>1</v>
      </c>
      <c r="E111" s="78" t="s">
        <v>15</v>
      </c>
      <c r="F111" s="82">
        <v>30.454545454545453</v>
      </c>
      <c r="G111" s="82">
        <v>35</v>
      </c>
      <c r="H111" s="82">
        <f t="shared" si="12"/>
        <v>0.2673796791443851</v>
      </c>
      <c r="I111" s="9">
        <v>38</v>
      </c>
      <c r="J111" s="82">
        <f t="shared" si="9"/>
        <v>0.21428571428571427</v>
      </c>
      <c r="K111" s="82">
        <f t="shared" si="10"/>
        <v>0.23020527859237538</v>
      </c>
      <c r="L111" s="1">
        <f t="shared" si="11"/>
        <v>7.5454545454545467</v>
      </c>
      <c r="M111" s="82">
        <v>31</v>
      </c>
      <c r="R111" s="82" t="s">
        <v>44</v>
      </c>
      <c r="S111" s="82">
        <v>1198</v>
      </c>
      <c r="T111" s="23">
        <v>0</v>
      </c>
      <c r="U111" s="80">
        <v>1</v>
      </c>
      <c r="V111" s="1">
        <v>0.28609625668449218</v>
      </c>
      <c r="W111" s="1">
        <v>0.2857142857142857</v>
      </c>
      <c r="X111" s="86">
        <v>23.636363636363633</v>
      </c>
      <c r="Y111" s="86">
        <v>28.5</v>
      </c>
      <c r="Z111" s="87">
        <v>32.5</v>
      </c>
      <c r="AA111" s="87">
        <v>8.8636363636363669</v>
      </c>
      <c r="AB111" s="87">
        <v>31</v>
      </c>
      <c r="AC111" s="1">
        <v>0.10997067448680355</v>
      </c>
      <c r="AD111" s="1"/>
      <c r="AF111" s="82" t="s">
        <v>44</v>
      </c>
      <c r="AG111" s="23">
        <v>1088</v>
      </c>
      <c r="AH111" s="23">
        <v>1</v>
      </c>
      <c r="AI111" s="80">
        <v>1</v>
      </c>
      <c r="AJ111" s="86">
        <v>30.454545454545453</v>
      </c>
      <c r="AK111" s="86">
        <v>35</v>
      </c>
      <c r="AL111" s="87">
        <v>38</v>
      </c>
      <c r="AM111" s="1">
        <v>0.23020527859237538</v>
      </c>
    </row>
    <row r="112" spans="1:39" x14ac:dyDescent="0.25">
      <c r="A112" s="82" t="s">
        <v>44</v>
      </c>
      <c r="B112" s="23" t="s">
        <v>25</v>
      </c>
      <c r="C112" s="23">
        <v>1</v>
      </c>
      <c r="D112" s="80">
        <v>1</v>
      </c>
      <c r="E112" s="78" t="s">
        <v>15</v>
      </c>
      <c r="F112" s="82">
        <v>21.363636363636363</v>
      </c>
      <c r="G112" s="82">
        <v>26</v>
      </c>
      <c r="H112" s="82">
        <f t="shared" si="12"/>
        <v>0.27272727272727276</v>
      </c>
      <c r="I112" s="9">
        <v>28.5</v>
      </c>
      <c r="J112" s="82">
        <f t="shared" si="9"/>
        <v>0.17857142857142858</v>
      </c>
      <c r="K112" s="82">
        <f t="shared" si="10"/>
        <v>0.18035190615835786</v>
      </c>
      <c r="L112" s="1">
        <f t="shared" si="11"/>
        <v>7.1363636363636367</v>
      </c>
      <c r="M112" s="82">
        <v>31</v>
      </c>
      <c r="R112" s="82" t="s">
        <v>44</v>
      </c>
      <c r="S112" s="23">
        <v>1200</v>
      </c>
      <c r="T112" s="23">
        <v>1</v>
      </c>
      <c r="U112" s="80">
        <v>1</v>
      </c>
      <c r="V112" s="1">
        <v>0.32620320855614982</v>
      </c>
      <c r="W112" s="1">
        <v>-3.5714285714285712E-2</v>
      </c>
      <c r="X112" s="86">
        <v>30.454545454545453</v>
      </c>
      <c r="Y112" s="86">
        <v>36</v>
      </c>
      <c r="Z112" s="87">
        <v>35.5</v>
      </c>
      <c r="AA112" s="87">
        <v>5.0454545454545467</v>
      </c>
      <c r="AB112" s="87">
        <v>31</v>
      </c>
      <c r="AC112" s="1">
        <v>8.2111436950146666E-2</v>
      </c>
      <c r="AD112" s="1"/>
      <c r="AF112" s="82" t="s">
        <v>44</v>
      </c>
      <c r="AG112" s="23">
        <v>6612</v>
      </c>
      <c r="AH112" s="23">
        <v>1</v>
      </c>
      <c r="AI112" s="80">
        <v>1</v>
      </c>
      <c r="AJ112" s="86">
        <v>21.363636363636363</v>
      </c>
      <c r="AK112" s="86">
        <v>26</v>
      </c>
      <c r="AL112" s="87">
        <v>28.5</v>
      </c>
      <c r="AM112" s="1">
        <v>0.18035190615835786</v>
      </c>
    </row>
    <row r="113" spans="1:39" x14ac:dyDescent="0.25">
      <c r="A113" s="82" t="s">
        <v>44</v>
      </c>
      <c r="B113" s="23" t="s">
        <v>37</v>
      </c>
      <c r="C113" s="23">
        <v>1</v>
      </c>
      <c r="D113" s="80">
        <v>1</v>
      </c>
      <c r="E113" s="78" t="s">
        <v>15</v>
      </c>
      <c r="F113" s="82">
        <v>25.909090909090907</v>
      </c>
      <c r="G113" s="82">
        <v>29</v>
      </c>
      <c r="H113" s="82">
        <f t="shared" si="12"/>
        <v>0.18181818181818196</v>
      </c>
      <c r="I113" s="9">
        <v>31.5</v>
      </c>
      <c r="J113" s="82">
        <f t="shared" si="9"/>
        <v>0.17857142857142858</v>
      </c>
      <c r="K113" s="82">
        <f t="shared" si="10"/>
        <v>0.27859237536656895</v>
      </c>
      <c r="L113" s="1">
        <f t="shared" si="11"/>
        <v>5.5909090909090935</v>
      </c>
      <c r="M113" s="82">
        <v>31</v>
      </c>
      <c r="R113" s="82" t="s">
        <v>44</v>
      </c>
      <c r="S113" s="82">
        <v>1220</v>
      </c>
      <c r="T113" s="23">
        <v>0</v>
      </c>
      <c r="U113" s="80">
        <v>1</v>
      </c>
      <c r="V113" s="1">
        <v>0</v>
      </c>
      <c r="W113" s="1">
        <v>7.1428571428571425E-2</v>
      </c>
      <c r="X113" s="86">
        <v>35</v>
      </c>
      <c r="Y113" s="86">
        <v>35</v>
      </c>
      <c r="Z113" s="87">
        <v>36</v>
      </c>
      <c r="AA113" s="87">
        <v>1</v>
      </c>
      <c r="AB113" s="87">
        <v>31</v>
      </c>
      <c r="AC113" s="1">
        <v>0.32551319648093852</v>
      </c>
      <c r="AD113" s="1"/>
      <c r="AF113" s="82" t="s">
        <v>44</v>
      </c>
      <c r="AG113" s="23">
        <v>13372</v>
      </c>
      <c r="AH113" s="23">
        <v>1</v>
      </c>
      <c r="AI113" s="80">
        <v>1</v>
      </c>
      <c r="AJ113" s="86">
        <v>25.909090909090907</v>
      </c>
      <c r="AK113" s="86">
        <v>29</v>
      </c>
      <c r="AL113" s="87">
        <v>31.5</v>
      </c>
      <c r="AM113" s="1">
        <v>0.27859237536656895</v>
      </c>
    </row>
    <row r="114" spans="1:39" x14ac:dyDescent="0.25">
      <c r="A114" s="82" t="s">
        <v>44</v>
      </c>
      <c r="B114" s="23">
        <v>1421</v>
      </c>
      <c r="C114" s="23">
        <v>1</v>
      </c>
      <c r="D114" s="80">
        <v>1</v>
      </c>
      <c r="E114" s="78" t="s">
        <v>15</v>
      </c>
      <c r="F114" s="82">
        <v>21.363636363636363</v>
      </c>
      <c r="G114" s="82">
        <v>31.5</v>
      </c>
      <c r="H114" s="82">
        <f t="shared" si="12"/>
        <v>0.59625668449197866</v>
      </c>
      <c r="I114" s="9">
        <v>30</v>
      </c>
      <c r="J114" s="82">
        <f t="shared" si="9"/>
        <v>-0.10714285714285714</v>
      </c>
      <c r="K114" s="82">
        <f t="shared" si="10"/>
        <v>0.1935483870967743</v>
      </c>
      <c r="L114" s="1">
        <f t="shared" si="11"/>
        <v>8.6363636363636367</v>
      </c>
      <c r="M114" s="82">
        <v>31</v>
      </c>
      <c r="R114" s="82" t="s">
        <v>44</v>
      </c>
      <c r="S114" s="82">
        <v>1226</v>
      </c>
      <c r="T114" s="23">
        <v>0</v>
      </c>
      <c r="U114" s="80">
        <v>1</v>
      </c>
      <c r="V114" s="1">
        <v>0.13903743315508041</v>
      </c>
      <c r="W114" s="1">
        <v>0.14285714285714285</v>
      </c>
      <c r="X114" s="86">
        <v>23.636363636363633</v>
      </c>
      <c r="Y114" s="86">
        <v>26</v>
      </c>
      <c r="Z114" s="87">
        <v>28</v>
      </c>
      <c r="AA114" s="87">
        <v>4.3636363636363669</v>
      </c>
      <c r="AB114" s="87">
        <v>31</v>
      </c>
      <c r="AC114" s="1" t="s">
        <v>17</v>
      </c>
      <c r="AD114" s="1"/>
      <c r="AF114" s="82" t="s">
        <v>44</v>
      </c>
      <c r="AG114" s="23">
        <v>1421</v>
      </c>
      <c r="AH114" s="23">
        <v>1</v>
      </c>
      <c r="AI114" s="80">
        <v>1</v>
      </c>
      <c r="AJ114" s="86">
        <v>21.363636363636363</v>
      </c>
      <c r="AK114" s="86">
        <v>31.5</v>
      </c>
      <c r="AL114" s="87">
        <v>30</v>
      </c>
      <c r="AM114" s="1">
        <v>0.1935483870967743</v>
      </c>
    </row>
    <row r="115" spans="1:39" x14ac:dyDescent="0.25">
      <c r="A115" s="82" t="s">
        <v>44</v>
      </c>
      <c r="B115" s="23">
        <v>1180</v>
      </c>
      <c r="C115" s="23">
        <v>1</v>
      </c>
      <c r="D115" s="80">
        <v>1</v>
      </c>
      <c r="E115" s="78" t="s">
        <v>15</v>
      </c>
      <c r="F115" s="82">
        <v>24.999999999999996</v>
      </c>
      <c r="G115" s="82">
        <v>24.5</v>
      </c>
      <c r="H115" s="82">
        <f t="shared" si="12"/>
        <v>-2.9411764705882144E-2</v>
      </c>
      <c r="I115" s="9">
        <v>31</v>
      </c>
      <c r="J115" s="82">
        <f t="shared" si="9"/>
        <v>0.4642857142857143</v>
      </c>
      <c r="K115" s="82">
        <f t="shared" si="10"/>
        <v>8.2111436950146666E-2</v>
      </c>
      <c r="L115" s="1">
        <f t="shared" si="11"/>
        <v>6.0000000000000036</v>
      </c>
      <c r="M115" s="82">
        <v>31</v>
      </c>
      <c r="R115" s="82" t="s">
        <v>44</v>
      </c>
      <c r="S115" s="82">
        <v>1226</v>
      </c>
      <c r="T115" s="23">
        <v>0</v>
      </c>
      <c r="U115" s="80">
        <v>1</v>
      </c>
      <c r="V115" s="1" t="s">
        <v>17</v>
      </c>
      <c r="W115" s="1" t="s">
        <v>17</v>
      </c>
      <c r="X115" s="86">
        <v>22.727272727272727</v>
      </c>
      <c r="Y115" s="86" t="s">
        <v>17</v>
      </c>
      <c r="Z115" s="87" t="s">
        <v>17</v>
      </c>
      <c r="AA115" s="87" t="s">
        <v>17</v>
      </c>
      <c r="AB115" s="87">
        <v>31</v>
      </c>
      <c r="AC115" s="1" t="s">
        <v>17</v>
      </c>
      <c r="AD115" s="1"/>
      <c r="AF115" s="82" t="s">
        <v>44</v>
      </c>
      <c r="AG115" s="23">
        <v>1180</v>
      </c>
      <c r="AH115" s="23">
        <v>1</v>
      </c>
      <c r="AI115" s="80">
        <v>1</v>
      </c>
      <c r="AJ115" s="86">
        <v>24.999999999999996</v>
      </c>
      <c r="AK115" s="86">
        <v>24.5</v>
      </c>
      <c r="AL115" s="87">
        <v>31</v>
      </c>
      <c r="AM115" s="1">
        <v>8.2111436950146666E-2</v>
      </c>
    </row>
    <row r="116" spans="1:39" x14ac:dyDescent="0.25">
      <c r="A116" s="82" t="s">
        <v>44</v>
      </c>
      <c r="B116" s="23">
        <v>1443</v>
      </c>
      <c r="C116" s="23">
        <v>1</v>
      </c>
      <c r="D116" s="80">
        <v>1</v>
      </c>
      <c r="E116" s="82" t="s">
        <v>15</v>
      </c>
      <c r="F116" s="82">
        <v>30.454545454545453</v>
      </c>
      <c r="G116" s="82">
        <v>32.5</v>
      </c>
      <c r="H116" s="82">
        <f t="shared" si="12"/>
        <v>0.12032085561497334</v>
      </c>
      <c r="I116" s="9">
        <v>33</v>
      </c>
      <c r="J116" s="82">
        <f t="shared" si="9"/>
        <v>3.5714285714285712E-2</v>
      </c>
      <c r="K116" s="82">
        <f t="shared" si="10"/>
        <v>3.6656891495601182E-2</v>
      </c>
      <c r="L116" s="1">
        <f t="shared" si="11"/>
        <v>2.5454545454545467</v>
      </c>
      <c r="M116" s="82">
        <v>31</v>
      </c>
      <c r="R116" s="82" t="s">
        <v>44</v>
      </c>
      <c r="S116" s="23">
        <v>1229</v>
      </c>
      <c r="T116" s="23">
        <v>1</v>
      </c>
      <c r="U116" s="80">
        <v>1</v>
      </c>
      <c r="V116" s="1">
        <v>0.32887700534759373</v>
      </c>
      <c r="W116" s="1">
        <v>0.17857142857142858</v>
      </c>
      <c r="X116" s="86">
        <v>25.909090909090907</v>
      </c>
      <c r="Y116" s="86">
        <v>31.5</v>
      </c>
      <c r="Z116" s="87">
        <v>34</v>
      </c>
      <c r="AA116" s="87">
        <v>8.0909090909090935</v>
      </c>
      <c r="AB116" s="87">
        <v>31</v>
      </c>
      <c r="AC116" s="1">
        <v>0.17888563049853376</v>
      </c>
      <c r="AD116" s="1"/>
      <c r="AF116" s="82" t="s">
        <v>44</v>
      </c>
      <c r="AG116" s="23">
        <v>1443</v>
      </c>
      <c r="AH116" s="23">
        <v>1</v>
      </c>
      <c r="AI116" s="80">
        <v>1</v>
      </c>
      <c r="AJ116" s="86">
        <v>30.454545454545453</v>
      </c>
      <c r="AK116" s="86">
        <v>32.5</v>
      </c>
      <c r="AL116" s="87">
        <v>33</v>
      </c>
      <c r="AM116" s="1">
        <v>3.6656891495601182E-2</v>
      </c>
    </row>
    <row r="117" spans="1:39" x14ac:dyDescent="0.25">
      <c r="A117" s="82" t="s">
        <v>44</v>
      </c>
      <c r="B117" s="23" t="s">
        <v>34</v>
      </c>
      <c r="C117" s="23">
        <v>1</v>
      </c>
      <c r="D117" s="80">
        <v>1</v>
      </c>
      <c r="E117" s="78" t="s">
        <v>15</v>
      </c>
      <c r="F117" s="82">
        <v>21.363636363636363</v>
      </c>
      <c r="G117" s="82">
        <v>37</v>
      </c>
      <c r="H117" s="82">
        <f t="shared" si="12"/>
        <v>0.9197860962566845</v>
      </c>
      <c r="I117" s="9">
        <v>22.5</v>
      </c>
      <c r="J117" s="82">
        <f t="shared" si="9"/>
        <v>-1.0357142857142858</v>
      </c>
      <c r="K117" s="82">
        <f t="shared" si="10"/>
        <v>9.0909090909090967E-2</v>
      </c>
      <c r="L117" s="1">
        <f t="shared" si="11"/>
        <v>1.1363636363636367</v>
      </c>
      <c r="M117" s="82">
        <v>31</v>
      </c>
      <c r="R117" s="82" t="s">
        <v>44</v>
      </c>
      <c r="S117" s="23">
        <v>1246</v>
      </c>
      <c r="T117" s="23">
        <v>1</v>
      </c>
      <c r="U117" s="80">
        <v>1</v>
      </c>
      <c r="V117" s="1">
        <v>0.15240641711229963</v>
      </c>
      <c r="W117" s="1">
        <v>-0.2857142857142857</v>
      </c>
      <c r="X117" s="86">
        <v>25.909090909090907</v>
      </c>
      <c r="Y117" s="86">
        <v>28.5</v>
      </c>
      <c r="Z117" s="87">
        <v>24.5</v>
      </c>
      <c r="AA117" s="87">
        <v>-1.4090909090909065</v>
      </c>
      <c r="AB117" s="87">
        <v>31</v>
      </c>
      <c r="AC117" s="1">
        <v>2.7859237536656995E-2</v>
      </c>
      <c r="AD117" s="1"/>
      <c r="AF117" s="82" t="s">
        <v>44</v>
      </c>
      <c r="AG117" s="23">
        <v>12771</v>
      </c>
      <c r="AH117" s="23">
        <v>1</v>
      </c>
      <c r="AI117" s="80">
        <v>1</v>
      </c>
      <c r="AJ117" s="86">
        <v>21.363636363636363</v>
      </c>
      <c r="AK117" s="86">
        <v>37</v>
      </c>
      <c r="AL117" s="87">
        <v>22.5</v>
      </c>
      <c r="AM117" s="1">
        <v>9.0909090909090967E-2</v>
      </c>
    </row>
    <row r="118" spans="1:39" x14ac:dyDescent="0.25">
      <c r="A118" s="82" t="s">
        <v>44</v>
      </c>
      <c r="B118" s="83" t="s">
        <v>40</v>
      </c>
      <c r="C118" s="23">
        <v>1</v>
      </c>
      <c r="D118" s="80">
        <v>1</v>
      </c>
      <c r="E118" s="78" t="s">
        <v>15</v>
      </c>
      <c r="F118" s="82">
        <v>18.18181818181818</v>
      </c>
      <c r="G118" s="82">
        <v>20.5</v>
      </c>
      <c r="H118" s="82">
        <f t="shared" si="12"/>
        <v>0.13636363636363646</v>
      </c>
      <c r="I118" s="9">
        <v>21</v>
      </c>
      <c r="J118" s="82">
        <f t="shared" si="9"/>
        <v>3.5714285714285712E-2</v>
      </c>
      <c r="K118" s="82">
        <f t="shared" si="10"/>
        <v>0.13782991202346043</v>
      </c>
      <c r="L118" s="1">
        <f t="shared" si="11"/>
        <v>2.8181818181818201</v>
      </c>
      <c r="M118" s="82">
        <v>31</v>
      </c>
      <c r="R118" s="82" t="s">
        <v>44</v>
      </c>
      <c r="S118" s="82">
        <v>1268</v>
      </c>
      <c r="T118" s="23">
        <v>0</v>
      </c>
      <c r="U118" s="80">
        <v>1</v>
      </c>
      <c r="V118" s="1">
        <v>0.16310160427807491</v>
      </c>
      <c r="W118" s="1">
        <v>7.1428571428571425E-2</v>
      </c>
      <c r="X118" s="86">
        <v>22.727272727272727</v>
      </c>
      <c r="Y118" s="86">
        <v>25.5</v>
      </c>
      <c r="Z118" s="87">
        <v>26.5</v>
      </c>
      <c r="AA118" s="87">
        <v>3.7727272727272734</v>
      </c>
      <c r="AB118" s="87">
        <v>31</v>
      </c>
      <c r="AC118" s="1" t="s">
        <v>17</v>
      </c>
      <c r="AD118" s="1"/>
      <c r="AF118" s="82" t="s">
        <v>44</v>
      </c>
      <c r="AG118" s="83">
        <v>13172</v>
      </c>
      <c r="AH118" s="23">
        <v>1</v>
      </c>
      <c r="AI118" s="80">
        <v>1</v>
      </c>
      <c r="AJ118" s="86">
        <v>18.18181818181818</v>
      </c>
      <c r="AK118" s="86">
        <v>20.5</v>
      </c>
      <c r="AL118" s="87">
        <v>21</v>
      </c>
      <c r="AM118" s="1">
        <v>0.13782991202346043</v>
      </c>
    </row>
    <row r="119" spans="1:39" x14ac:dyDescent="0.25">
      <c r="A119" s="82" t="s">
        <v>44</v>
      </c>
      <c r="B119" s="23" t="s">
        <v>32</v>
      </c>
      <c r="C119" s="23">
        <v>1</v>
      </c>
      <c r="D119" s="80">
        <v>1</v>
      </c>
      <c r="E119" s="78" t="s">
        <v>15</v>
      </c>
      <c r="F119" s="82">
        <v>17.727272727272727</v>
      </c>
      <c r="G119" s="82">
        <v>20.5</v>
      </c>
      <c r="H119" s="82">
        <f t="shared" si="12"/>
        <v>0.16310160427807491</v>
      </c>
      <c r="I119" s="9">
        <v>22</v>
      </c>
      <c r="J119" s="82">
        <f t="shared" si="9"/>
        <v>0.10714285714285714</v>
      </c>
      <c r="K119" s="82">
        <f t="shared" si="10"/>
        <v>7.3313782991202364E-2</v>
      </c>
      <c r="L119" s="1">
        <f t="shared" si="11"/>
        <v>4.2727272727272734</v>
      </c>
      <c r="M119" s="82">
        <v>31</v>
      </c>
      <c r="R119" s="82" t="s">
        <v>44</v>
      </c>
      <c r="S119" s="23">
        <v>1281</v>
      </c>
      <c r="T119" s="23">
        <v>1</v>
      </c>
      <c r="U119" s="80">
        <v>1</v>
      </c>
      <c r="V119" s="1">
        <v>0.48395721925133706</v>
      </c>
      <c r="W119" s="1">
        <v>-0.10714285714285714</v>
      </c>
      <c r="X119" s="86">
        <v>22.27272727272727</v>
      </c>
      <c r="Y119" s="86">
        <v>30.5</v>
      </c>
      <c r="Z119" s="87">
        <v>29</v>
      </c>
      <c r="AA119" s="87">
        <v>6.7272727272727302</v>
      </c>
      <c r="AB119" s="87">
        <v>31</v>
      </c>
      <c r="AC119" s="1">
        <v>0.30058651026392968</v>
      </c>
      <c r="AD119" s="1"/>
      <c r="AF119" s="82" t="s">
        <v>44</v>
      </c>
      <c r="AG119" s="23">
        <v>12221</v>
      </c>
      <c r="AH119" s="23">
        <v>1</v>
      </c>
      <c r="AI119" s="80">
        <v>1</v>
      </c>
      <c r="AJ119" s="86">
        <v>17.727272727272727</v>
      </c>
      <c r="AK119" s="86">
        <v>20.5</v>
      </c>
      <c r="AL119" s="87">
        <v>22</v>
      </c>
      <c r="AM119" s="1">
        <v>7.3313782991202364E-2</v>
      </c>
    </row>
    <row r="120" spans="1:39" x14ac:dyDescent="0.25">
      <c r="A120" s="82" t="s">
        <v>44</v>
      </c>
      <c r="B120" s="23">
        <v>1309</v>
      </c>
      <c r="C120" s="23">
        <v>1</v>
      </c>
      <c r="D120" s="80">
        <v>1</v>
      </c>
      <c r="E120" s="78" t="s">
        <v>15</v>
      </c>
      <c r="F120" s="82">
        <v>32.727272727272727</v>
      </c>
      <c r="G120" s="82">
        <v>37</v>
      </c>
      <c r="H120" s="82">
        <f t="shared" si="12"/>
        <v>0.25133689839572199</v>
      </c>
      <c r="I120" s="9">
        <v>35</v>
      </c>
      <c r="J120" s="82">
        <f t="shared" si="9"/>
        <v>-0.14285714285714285</v>
      </c>
      <c r="K120" s="82">
        <f t="shared" si="10"/>
        <v>0.15395894428152496</v>
      </c>
      <c r="L120" s="1">
        <f t="shared" si="11"/>
        <v>2.2727272727272734</v>
      </c>
      <c r="M120" s="82">
        <v>31</v>
      </c>
      <c r="R120" s="82" t="s">
        <v>44</v>
      </c>
      <c r="S120" s="82">
        <v>1290</v>
      </c>
      <c r="T120" s="23">
        <v>0</v>
      </c>
      <c r="U120" s="80">
        <v>1</v>
      </c>
      <c r="V120" s="1">
        <v>0.19518716577540118</v>
      </c>
      <c r="W120" s="1">
        <v>7.1428571428571425E-2</v>
      </c>
      <c r="X120" s="86">
        <v>28.18181818181818</v>
      </c>
      <c r="Y120" s="86">
        <v>31.5</v>
      </c>
      <c r="Z120" s="87">
        <v>32.5</v>
      </c>
      <c r="AA120" s="87">
        <v>4.3181818181818201</v>
      </c>
      <c r="AB120" s="87">
        <v>31</v>
      </c>
      <c r="AC120" s="1">
        <v>0.12316715542522</v>
      </c>
      <c r="AD120" s="1"/>
      <c r="AF120" s="82" t="s">
        <v>44</v>
      </c>
      <c r="AG120" s="23">
        <v>1309</v>
      </c>
      <c r="AH120" s="23">
        <v>1</v>
      </c>
      <c r="AI120" s="80">
        <v>1</v>
      </c>
      <c r="AJ120" s="86">
        <v>32.727272727272727</v>
      </c>
      <c r="AK120" s="86">
        <v>37</v>
      </c>
      <c r="AL120" s="87">
        <v>35</v>
      </c>
      <c r="AM120" s="1">
        <v>0.15395894428152496</v>
      </c>
    </row>
    <row r="121" spans="1:39" x14ac:dyDescent="0.25">
      <c r="A121" s="82" t="s">
        <v>44</v>
      </c>
      <c r="B121" s="23">
        <v>1380</v>
      </c>
      <c r="C121" s="23">
        <v>1</v>
      </c>
      <c r="D121" s="80">
        <v>1</v>
      </c>
      <c r="E121" s="78" t="s">
        <v>15</v>
      </c>
      <c r="F121" s="82">
        <v>27.727272727272727</v>
      </c>
      <c r="G121" s="82">
        <v>29.5</v>
      </c>
      <c r="H121" s="82">
        <f t="shared" si="12"/>
        <v>0.1042780748663102</v>
      </c>
      <c r="I121" s="9">
        <v>32.5</v>
      </c>
      <c r="J121" s="82">
        <f t="shared" si="9"/>
        <v>0.21428571428571427</v>
      </c>
      <c r="K121" s="82" t="s">
        <v>17</v>
      </c>
      <c r="L121" s="1">
        <f t="shared" si="11"/>
        <v>4.7727272727272734</v>
      </c>
      <c r="M121" s="82">
        <v>31</v>
      </c>
      <c r="R121" s="82" t="s">
        <v>44</v>
      </c>
      <c r="S121" s="23">
        <v>1291</v>
      </c>
      <c r="T121" s="23">
        <v>1</v>
      </c>
      <c r="U121" s="80">
        <v>1</v>
      </c>
      <c r="V121" s="1">
        <v>0.38235294117647056</v>
      </c>
      <c r="W121" s="1">
        <v>3.5714285714285712E-2</v>
      </c>
      <c r="X121" s="86">
        <v>35</v>
      </c>
      <c r="Y121" s="86">
        <v>41.5</v>
      </c>
      <c r="Z121" s="87">
        <v>42</v>
      </c>
      <c r="AA121" s="87">
        <v>7</v>
      </c>
      <c r="AB121" s="87">
        <v>31</v>
      </c>
      <c r="AC121" s="1">
        <v>-4.5454545454545373E-2</v>
      </c>
      <c r="AD121" s="1"/>
      <c r="AF121" s="82" t="s">
        <v>44</v>
      </c>
      <c r="AG121" s="23">
        <v>1380</v>
      </c>
      <c r="AH121" s="23">
        <v>1</v>
      </c>
      <c r="AI121" s="80">
        <v>1</v>
      </c>
      <c r="AJ121" s="86">
        <v>27.727272727272727</v>
      </c>
      <c r="AK121" s="86">
        <v>29.5</v>
      </c>
      <c r="AL121" s="87">
        <v>32.5</v>
      </c>
      <c r="AM121" s="1" t="s">
        <v>17</v>
      </c>
    </row>
    <row r="122" spans="1:39" x14ac:dyDescent="0.25">
      <c r="A122" s="82" t="s">
        <v>44</v>
      </c>
      <c r="B122" s="23">
        <v>1382</v>
      </c>
      <c r="C122" s="23">
        <v>1</v>
      </c>
      <c r="D122" s="80">
        <v>1</v>
      </c>
      <c r="E122" s="78" t="s">
        <v>15</v>
      </c>
      <c r="F122" s="82">
        <v>24.999999999999996</v>
      </c>
      <c r="G122" s="82">
        <v>27</v>
      </c>
      <c r="H122" s="82">
        <f t="shared" si="12"/>
        <v>0.11764705882352962</v>
      </c>
      <c r="I122" s="9" t="s">
        <v>17</v>
      </c>
      <c r="J122" s="82" t="s">
        <v>17</v>
      </c>
      <c r="K122" s="82" t="s">
        <v>17</v>
      </c>
      <c r="L122" s="1" t="s">
        <v>17</v>
      </c>
      <c r="M122" s="82">
        <v>31</v>
      </c>
      <c r="R122" s="82" t="s">
        <v>44</v>
      </c>
      <c r="S122" s="82">
        <v>1293</v>
      </c>
      <c r="T122" s="23">
        <v>0</v>
      </c>
      <c r="U122" s="80">
        <v>1</v>
      </c>
      <c r="V122" s="1">
        <v>6.4171122994652552E-2</v>
      </c>
      <c r="W122" s="1">
        <v>0.17857142857142858</v>
      </c>
      <c r="X122" s="86">
        <v>25.909090909090907</v>
      </c>
      <c r="Y122" s="86">
        <v>27</v>
      </c>
      <c r="Z122" s="87">
        <v>29.5</v>
      </c>
      <c r="AA122" s="87">
        <v>3.5909090909090935</v>
      </c>
      <c r="AB122" s="87">
        <v>31</v>
      </c>
      <c r="AC122" s="1">
        <v>0.16422287390029333</v>
      </c>
      <c r="AD122" s="1"/>
      <c r="AF122" s="82" t="s">
        <v>44</v>
      </c>
      <c r="AG122" s="23">
        <v>1382</v>
      </c>
      <c r="AH122" s="23">
        <v>1</v>
      </c>
      <c r="AI122" s="80">
        <v>1</v>
      </c>
      <c r="AJ122" s="86">
        <v>24.999999999999996</v>
      </c>
      <c r="AK122" s="86">
        <v>27</v>
      </c>
      <c r="AL122" s="87" t="s">
        <v>17</v>
      </c>
      <c r="AM122" s="1" t="s">
        <v>17</v>
      </c>
    </row>
    <row r="123" spans="1:39" x14ac:dyDescent="0.25">
      <c r="A123" s="82" t="s">
        <v>44</v>
      </c>
      <c r="B123" s="23" t="s">
        <v>33</v>
      </c>
      <c r="C123" s="23">
        <v>1</v>
      </c>
      <c r="D123" s="80">
        <v>1</v>
      </c>
      <c r="E123" s="78" t="s">
        <v>15</v>
      </c>
      <c r="F123" s="82">
        <v>27.27272727272727</v>
      </c>
      <c r="G123" s="82">
        <v>27</v>
      </c>
      <c r="H123" s="82">
        <f t="shared" si="12"/>
        <v>-1.604278074866293E-2</v>
      </c>
      <c r="I123" s="9">
        <v>39.5</v>
      </c>
      <c r="J123" s="82">
        <f>(I123-G123)/14</f>
        <v>0.8928571428571429</v>
      </c>
      <c r="K123" s="82" t="s">
        <v>17</v>
      </c>
      <c r="L123" s="1">
        <f t="shared" ref="L123:L148" si="13">I123-F123</f>
        <v>12.22727272727273</v>
      </c>
      <c r="M123" s="82">
        <v>31</v>
      </c>
      <c r="R123" s="82" t="s">
        <v>44</v>
      </c>
      <c r="S123" s="23">
        <v>1309</v>
      </c>
      <c r="T123" s="23">
        <v>1</v>
      </c>
      <c r="U123" s="80">
        <v>1</v>
      </c>
      <c r="V123" s="1">
        <v>0.25133689839572199</v>
      </c>
      <c r="W123" s="1">
        <v>-0.14285714285714285</v>
      </c>
      <c r="X123" s="86">
        <v>32.727272727272727</v>
      </c>
      <c r="Y123" s="86">
        <v>37</v>
      </c>
      <c r="Z123" s="87">
        <v>35</v>
      </c>
      <c r="AA123" s="87">
        <v>2.2727272727272734</v>
      </c>
      <c r="AB123" s="87">
        <v>31</v>
      </c>
      <c r="AC123" s="1">
        <v>0.15395894428152496</v>
      </c>
      <c r="AD123" s="1"/>
      <c r="AF123" s="82" t="s">
        <v>44</v>
      </c>
      <c r="AG123" s="23">
        <v>12222</v>
      </c>
      <c r="AH123" s="23">
        <v>1</v>
      </c>
      <c r="AI123" s="80">
        <v>1</v>
      </c>
      <c r="AJ123" s="86">
        <v>27.27272727272727</v>
      </c>
      <c r="AK123" s="86">
        <v>27</v>
      </c>
      <c r="AL123" s="87">
        <v>39.5</v>
      </c>
      <c r="AM123" s="1" t="s">
        <v>17</v>
      </c>
    </row>
    <row r="124" spans="1:39" x14ac:dyDescent="0.25">
      <c r="A124" s="82" t="s">
        <v>44</v>
      </c>
      <c r="B124" s="23">
        <v>628</v>
      </c>
      <c r="C124" s="23">
        <v>1</v>
      </c>
      <c r="D124" s="80">
        <v>1</v>
      </c>
      <c r="E124" s="78" t="s">
        <v>15</v>
      </c>
      <c r="F124" s="82">
        <v>22.27272727272727</v>
      </c>
      <c r="G124" s="82">
        <v>25</v>
      </c>
      <c r="H124" s="82">
        <f t="shared" si="12"/>
        <v>0.16042780748663119</v>
      </c>
      <c r="I124" s="9">
        <v>27.5</v>
      </c>
      <c r="J124" s="82">
        <f>(I124-G124)/14</f>
        <v>0.17857142857142858</v>
      </c>
      <c r="K124" s="82">
        <f t="shared" ref="K124:K131" si="14">(I125-F125)/31</f>
        <v>0.25219941348973612</v>
      </c>
      <c r="L124" s="1">
        <f t="shared" si="13"/>
        <v>5.2272727272727302</v>
      </c>
      <c r="M124" s="82">
        <v>31</v>
      </c>
      <c r="R124" s="82" t="s">
        <v>44</v>
      </c>
      <c r="S124" s="23">
        <v>1310</v>
      </c>
      <c r="T124" s="23">
        <v>1</v>
      </c>
      <c r="U124" s="80">
        <v>1</v>
      </c>
      <c r="V124" s="1">
        <v>0.32887700534759373</v>
      </c>
      <c r="W124" s="1">
        <v>0.5357142857142857</v>
      </c>
      <c r="X124" s="86">
        <v>25.909090909090907</v>
      </c>
      <c r="Y124" s="86">
        <v>31.5</v>
      </c>
      <c r="Z124" s="87">
        <v>39</v>
      </c>
      <c r="AA124" s="87">
        <v>13.090909090909093</v>
      </c>
      <c r="AB124" s="87">
        <v>31</v>
      </c>
      <c r="AC124" s="1">
        <v>8.3577712609970753E-2</v>
      </c>
      <c r="AD124" s="1"/>
      <c r="AF124" s="82" t="s">
        <v>44</v>
      </c>
      <c r="AG124" s="23">
        <v>628</v>
      </c>
      <c r="AH124" s="23">
        <v>1</v>
      </c>
      <c r="AI124" s="80">
        <v>1</v>
      </c>
      <c r="AJ124" s="86">
        <v>22.27272727272727</v>
      </c>
      <c r="AK124" s="86">
        <v>25</v>
      </c>
      <c r="AL124" s="87">
        <v>27.5</v>
      </c>
      <c r="AM124" s="1">
        <v>0.25219941348973612</v>
      </c>
    </row>
    <row r="125" spans="1:39" x14ac:dyDescent="0.25">
      <c r="A125" s="82" t="s">
        <v>44</v>
      </c>
      <c r="B125" s="23">
        <v>1089</v>
      </c>
      <c r="C125" s="23">
        <v>1</v>
      </c>
      <c r="D125" s="80">
        <v>1</v>
      </c>
      <c r="E125" s="78" t="s">
        <v>15</v>
      </c>
      <c r="F125" s="82">
        <v>18.18181818181818</v>
      </c>
      <c r="G125" s="82">
        <v>21.5</v>
      </c>
      <c r="H125" s="82">
        <f t="shared" si="12"/>
        <v>0.19518716577540118</v>
      </c>
      <c r="I125" s="9">
        <v>26</v>
      </c>
      <c r="J125" s="82">
        <f>(I125-G125)/14</f>
        <v>0.32142857142857145</v>
      </c>
      <c r="K125" s="82">
        <f t="shared" si="14"/>
        <v>-6.4516129032258063E-2</v>
      </c>
      <c r="L125" s="1">
        <f t="shared" si="13"/>
        <v>7.8181818181818201</v>
      </c>
      <c r="M125" s="82">
        <v>31</v>
      </c>
      <c r="R125" s="82" t="s">
        <v>44</v>
      </c>
      <c r="S125" s="82">
        <v>1314</v>
      </c>
      <c r="T125" s="23">
        <v>0</v>
      </c>
      <c r="U125" s="80">
        <v>1</v>
      </c>
      <c r="V125" s="1">
        <v>5.3475935828877059E-2</v>
      </c>
      <c r="W125" s="1">
        <v>0.14285714285714285</v>
      </c>
      <c r="X125" s="86">
        <v>29.09090909090909</v>
      </c>
      <c r="Y125" s="86">
        <v>30</v>
      </c>
      <c r="Z125" s="87">
        <v>32</v>
      </c>
      <c r="AA125" s="87">
        <v>2.9090909090909101</v>
      </c>
      <c r="AB125" s="87">
        <v>31</v>
      </c>
      <c r="AC125" s="1" t="s">
        <v>17</v>
      </c>
      <c r="AD125" s="1"/>
      <c r="AF125" s="82" t="s">
        <v>44</v>
      </c>
      <c r="AG125" s="23">
        <v>1089</v>
      </c>
      <c r="AH125" s="23">
        <v>1</v>
      </c>
      <c r="AI125" s="80">
        <v>1</v>
      </c>
      <c r="AJ125" s="86">
        <v>18.18181818181818</v>
      </c>
      <c r="AK125" s="86">
        <v>21.5</v>
      </c>
      <c r="AL125" s="87">
        <v>26</v>
      </c>
      <c r="AM125" s="1">
        <v>-6.4516129032258063E-2</v>
      </c>
    </row>
    <row r="126" spans="1:39" x14ac:dyDescent="0.25">
      <c r="A126" s="82" t="s">
        <v>44</v>
      </c>
      <c r="B126" s="23">
        <v>1335</v>
      </c>
      <c r="C126" s="23">
        <v>1</v>
      </c>
      <c r="D126" s="80">
        <v>1</v>
      </c>
      <c r="E126" s="78" t="s">
        <v>15</v>
      </c>
      <c r="F126" s="82">
        <v>35</v>
      </c>
      <c r="G126" s="82">
        <v>32</v>
      </c>
      <c r="H126" s="82">
        <f t="shared" si="12"/>
        <v>-0.17647058823529413</v>
      </c>
      <c r="I126" s="9">
        <v>33</v>
      </c>
      <c r="J126" s="82">
        <f>(I126-G126)/14</f>
        <v>7.1428571428571425E-2</v>
      </c>
      <c r="K126" s="82">
        <f t="shared" si="14"/>
        <v>0.10703812316715548</v>
      </c>
      <c r="L126" s="1">
        <f t="shared" si="13"/>
        <v>-2</v>
      </c>
      <c r="M126" s="82">
        <v>31</v>
      </c>
      <c r="R126" s="82" t="s">
        <v>44</v>
      </c>
      <c r="S126" s="82">
        <v>1318</v>
      </c>
      <c r="T126" s="23">
        <v>0</v>
      </c>
      <c r="U126" s="80">
        <v>1</v>
      </c>
      <c r="V126" s="1">
        <v>0.21122994652406432</v>
      </c>
      <c r="W126" s="1">
        <v>0.10714285714285714</v>
      </c>
      <c r="X126" s="86">
        <v>25.909090909090907</v>
      </c>
      <c r="Y126" s="86">
        <v>29.5</v>
      </c>
      <c r="Z126" s="87">
        <v>31</v>
      </c>
      <c r="AA126" s="87">
        <v>5.0909090909090935</v>
      </c>
      <c r="AB126" s="87">
        <v>31</v>
      </c>
      <c r="AC126" s="1">
        <v>0.10703812316715548</v>
      </c>
      <c r="AD126" s="1"/>
      <c r="AF126" s="82" t="s">
        <v>44</v>
      </c>
      <c r="AG126" s="23">
        <v>1335</v>
      </c>
      <c r="AH126" s="23">
        <v>1</v>
      </c>
      <c r="AI126" s="80">
        <v>1</v>
      </c>
      <c r="AJ126" s="86">
        <v>35</v>
      </c>
      <c r="AK126" s="86">
        <v>32</v>
      </c>
      <c r="AL126" s="87">
        <v>33</v>
      </c>
      <c r="AM126" s="1">
        <v>0.10703812316715548</v>
      </c>
    </row>
    <row r="127" spans="1:39" x14ac:dyDescent="0.25">
      <c r="A127" s="82" t="s">
        <v>44</v>
      </c>
      <c r="B127" s="23">
        <v>1390</v>
      </c>
      <c r="C127" s="23">
        <v>1</v>
      </c>
      <c r="D127" s="80">
        <v>1</v>
      </c>
      <c r="E127" s="78" t="s">
        <v>15</v>
      </c>
      <c r="F127" s="82">
        <v>28.18181818181818</v>
      </c>
      <c r="G127" s="82">
        <v>30.5</v>
      </c>
      <c r="H127" s="82">
        <f t="shared" si="12"/>
        <v>0.13636363636363646</v>
      </c>
      <c r="I127" s="9">
        <v>31.5</v>
      </c>
      <c r="J127" s="82">
        <f>(I127-G127)/14</f>
        <v>7.1428571428571425E-2</v>
      </c>
      <c r="K127" s="82">
        <f t="shared" si="14"/>
        <v>4.9853372434017634E-2</v>
      </c>
      <c r="L127" s="1">
        <f t="shared" si="13"/>
        <v>3.3181818181818201</v>
      </c>
      <c r="M127" s="82">
        <v>31</v>
      </c>
      <c r="R127" s="82" t="s">
        <v>44</v>
      </c>
      <c r="S127" s="82">
        <v>1319</v>
      </c>
      <c r="T127" s="23">
        <v>0</v>
      </c>
      <c r="U127" s="80">
        <v>1</v>
      </c>
      <c r="V127" s="1">
        <v>9.6256684491978634E-2</v>
      </c>
      <c r="W127" s="1">
        <v>7.1428571428571425E-2</v>
      </c>
      <c r="X127" s="86">
        <v>21.363636363636363</v>
      </c>
      <c r="Y127" s="86">
        <v>23</v>
      </c>
      <c r="Z127" s="87">
        <v>24</v>
      </c>
      <c r="AA127" s="87">
        <v>2.6363636363636367</v>
      </c>
      <c r="AB127" s="87">
        <v>31</v>
      </c>
      <c r="AC127" s="1" t="s">
        <v>17</v>
      </c>
      <c r="AD127" s="1"/>
      <c r="AF127" s="82" t="s">
        <v>44</v>
      </c>
      <c r="AG127" s="23">
        <v>1390</v>
      </c>
      <c r="AH127" s="23">
        <v>1</v>
      </c>
      <c r="AI127" s="80">
        <v>1</v>
      </c>
      <c r="AJ127" s="86">
        <v>28.18181818181818</v>
      </c>
      <c r="AK127" s="86">
        <v>30.5</v>
      </c>
      <c r="AL127" s="87">
        <v>31.5</v>
      </c>
      <c r="AM127" s="1">
        <v>4.9853372434017634E-2</v>
      </c>
    </row>
    <row r="128" spans="1:39" x14ac:dyDescent="0.25">
      <c r="A128" s="82" t="s">
        <v>44</v>
      </c>
      <c r="B128" s="23">
        <v>1402</v>
      </c>
      <c r="C128" s="23">
        <v>1</v>
      </c>
      <c r="D128" s="80">
        <v>1</v>
      </c>
      <c r="E128" s="78" t="s">
        <v>15</v>
      </c>
      <c r="F128" s="82">
        <v>30.454545454545453</v>
      </c>
      <c r="G128" s="82">
        <v>32</v>
      </c>
      <c r="H128" s="82">
        <f t="shared" si="12"/>
        <v>9.0909090909090981E-2</v>
      </c>
      <c r="I128" s="9">
        <v>32</v>
      </c>
      <c r="J128" s="82">
        <v>0</v>
      </c>
      <c r="K128" s="82">
        <f t="shared" si="14"/>
        <v>0.27859237536656895</v>
      </c>
      <c r="L128" s="1">
        <f t="shared" si="13"/>
        <v>1.5454545454545467</v>
      </c>
      <c r="M128" s="82">
        <v>31</v>
      </c>
      <c r="R128" s="82" t="s">
        <v>44</v>
      </c>
      <c r="S128" s="82">
        <v>1320</v>
      </c>
      <c r="T128" s="23">
        <v>0</v>
      </c>
      <c r="U128" s="80">
        <v>1</v>
      </c>
      <c r="V128" s="1" t="s">
        <v>17</v>
      </c>
      <c r="W128" s="1" t="s">
        <v>17</v>
      </c>
      <c r="X128" s="86">
        <v>35</v>
      </c>
      <c r="Y128" s="86" t="s">
        <v>17</v>
      </c>
      <c r="Z128" s="87" t="s">
        <v>17</v>
      </c>
      <c r="AA128" s="87" t="s">
        <v>17</v>
      </c>
      <c r="AB128" s="87">
        <v>31</v>
      </c>
      <c r="AC128" s="1" t="s">
        <v>17</v>
      </c>
      <c r="AD128" s="1"/>
      <c r="AF128" s="82" t="s">
        <v>44</v>
      </c>
      <c r="AG128" s="23">
        <v>1402</v>
      </c>
      <c r="AH128" s="23">
        <v>1</v>
      </c>
      <c r="AI128" s="80">
        <v>1</v>
      </c>
      <c r="AJ128" s="86">
        <v>30.454545454545453</v>
      </c>
      <c r="AK128" s="86">
        <v>32</v>
      </c>
      <c r="AL128" s="87">
        <v>32</v>
      </c>
      <c r="AM128" s="1">
        <v>0.27859237536656895</v>
      </c>
    </row>
    <row r="129" spans="1:39" x14ac:dyDescent="0.25">
      <c r="A129" s="82" t="s">
        <v>44</v>
      </c>
      <c r="B129" s="23">
        <v>1424</v>
      </c>
      <c r="C129" s="23">
        <v>1</v>
      </c>
      <c r="D129" s="80">
        <v>1</v>
      </c>
      <c r="E129" s="78" t="s">
        <v>15</v>
      </c>
      <c r="F129" s="82">
        <v>21.363636363636363</v>
      </c>
      <c r="G129" s="82">
        <v>26.5</v>
      </c>
      <c r="H129" s="82">
        <f t="shared" si="12"/>
        <v>0.30213903743315512</v>
      </c>
      <c r="I129" s="9">
        <v>30</v>
      </c>
      <c r="J129" s="82">
        <f>(I129-G129)/14</f>
        <v>0.25</v>
      </c>
      <c r="K129" s="82">
        <f t="shared" si="14"/>
        <v>5.7184750733137849E-2</v>
      </c>
      <c r="L129" s="1">
        <f t="shared" si="13"/>
        <v>8.6363636363636367</v>
      </c>
      <c r="M129" s="82">
        <v>31</v>
      </c>
      <c r="R129" s="82" t="s">
        <v>44</v>
      </c>
      <c r="S129" s="23">
        <v>1321</v>
      </c>
      <c r="T129" s="23">
        <v>1</v>
      </c>
      <c r="U129" s="80">
        <v>1</v>
      </c>
      <c r="V129" s="1">
        <v>9.0909090909090981E-2</v>
      </c>
      <c r="W129" s="1">
        <v>0.2857142857142857</v>
      </c>
      <c r="X129" s="86">
        <v>30.454545454545453</v>
      </c>
      <c r="Y129" s="86">
        <v>32</v>
      </c>
      <c r="Z129" s="87">
        <v>36</v>
      </c>
      <c r="AA129" s="87">
        <v>5.5454545454545467</v>
      </c>
      <c r="AB129" s="87">
        <v>31</v>
      </c>
      <c r="AC129" s="1">
        <v>0.16275659824046926</v>
      </c>
      <c r="AD129" s="1"/>
      <c r="AF129" s="82" t="s">
        <v>44</v>
      </c>
      <c r="AG129" s="23">
        <v>1424</v>
      </c>
      <c r="AH129" s="23">
        <v>1</v>
      </c>
      <c r="AI129" s="80">
        <v>1</v>
      </c>
      <c r="AJ129" s="86">
        <v>21.363636363636363</v>
      </c>
      <c r="AK129" s="86">
        <v>26.5</v>
      </c>
      <c r="AL129" s="87">
        <v>30</v>
      </c>
      <c r="AM129" s="1">
        <v>5.7184750733137849E-2</v>
      </c>
    </row>
    <row r="130" spans="1:39" x14ac:dyDescent="0.25">
      <c r="A130" s="82" t="s">
        <v>44</v>
      </c>
      <c r="B130" s="23" t="s">
        <v>26</v>
      </c>
      <c r="C130" s="23">
        <v>1</v>
      </c>
      <c r="D130" s="80">
        <v>1</v>
      </c>
      <c r="E130" s="78" t="s">
        <v>15</v>
      </c>
      <c r="F130" s="82">
        <v>17.727272727272727</v>
      </c>
      <c r="G130" s="82">
        <v>19</v>
      </c>
      <c r="H130" s="82">
        <f t="shared" si="12"/>
        <v>7.4866310160427843E-2</v>
      </c>
      <c r="I130" s="9">
        <v>19.5</v>
      </c>
      <c r="J130" s="82">
        <f>(I130-G130)/14</f>
        <v>3.5714285714285712E-2</v>
      </c>
      <c r="K130" s="82">
        <f t="shared" si="14"/>
        <v>4.9853372434017634E-2</v>
      </c>
      <c r="L130" s="1">
        <f t="shared" si="13"/>
        <v>1.7727272727272734</v>
      </c>
      <c r="M130" s="82">
        <v>31</v>
      </c>
      <c r="R130" s="82" t="s">
        <v>44</v>
      </c>
      <c r="S130" s="23">
        <v>1323</v>
      </c>
      <c r="T130" s="23">
        <v>1</v>
      </c>
      <c r="U130" s="80">
        <v>1</v>
      </c>
      <c r="V130" s="1">
        <v>6.4171122994652552E-2</v>
      </c>
      <c r="W130" s="1">
        <v>-3.5714285714285712E-2</v>
      </c>
      <c r="X130" s="86">
        <v>25.909090909090907</v>
      </c>
      <c r="Y130" s="86">
        <v>27</v>
      </c>
      <c r="Z130" s="87">
        <v>26.5</v>
      </c>
      <c r="AA130" s="87">
        <v>0.59090909090909349</v>
      </c>
      <c r="AB130" s="87">
        <v>31</v>
      </c>
      <c r="AC130" s="1">
        <v>0.24340175953079182</v>
      </c>
      <c r="AD130" s="1"/>
      <c r="AF130" s="82" t="s">
        <v>44</v>
      </c>
      <c r="AG130" s="23">
        <v>10311</v>
      </c>
      <c r="AH130" s="23">
        <v>1</v>
      </c>
      <c r="AI130" s="80">
        <v>1</v>
      </c>
      <c r="AJ130" s="86">
        <v>17.727272727272727</v>
      </c>
      <c r="AK130" s="86">
        <v>19</v>
      </c>
      <c r="AL130" s="87">
        <v>19.5</v>
      </c>
      <c r="AM130" s="1">
        <v>4.9853372434017634E-2</v>
      </c>
    </row>
    <row r="131" spans="1:39" x14ac:dyDescent="0.25">
      <c r="A131" s="82" t="s">
        <v>44</v>
      </c>
      <c r="B131" s="23" t="s">
        <v>43</v>
      </c>
      <c r="C131" s="23">
        <v>1</v>
      </c>
      <c r="D131" s="80">
        <v>1</v>
      </c>
      <c r="E131" s="78" t="s">
        <v>15</v>
      </c>
      <c r="F131" s="82">
        <v>20.454545454545453</v>
      </c>
      <c r="G131" s="82">
        <v>19</v>
      </c>
      <c r="H131" s="82">
        <f t="shared" si="12"/>
        <v>-8.5561497326203134E-2</v>
      </c>
      <c r="I131" s="9">
        <v>22</v>
      </c>
      <c r="J131" s="82">
        <f>(I131-G131)/14</f>
        <v>0.21428571428571427</v>
      </c>
      <c r="K131" s="82">
        <f t="shared" si="14"/>
        <v>-0.16451612903225812</v>
      </c>
      <c r="L131" s="1">
        <f t="shared" si="13"/>
        <v>1.5454545454545467</v>
      </c>
      <c r="M131" s="82">
        <v>31</v>
      </c>
      <c r="R131" s="82" t="s">
        <v>44</v>
      </c>
      <c r="S131" s="82">
        <v>1332</v>
      </c>
      <c r="T131" s="23">
        <v>0</v>
      </c>
      <c r="U131" s="80">
        <v>1</v>
      </c>
      <c r="V131" s="1">
        <v>8.8235294117647273E-2</v>
      </c>
      <c r="W131" s="1">
        <v>0.42857142857142855</v>
      </c>
      <c r="X131" s="86">
        <v>24.999999999999996</v>
      </c>
      <c r="Y131" s="86">
        <v>26.5</v>
      </c>
      <c r="Z131" s="87">
        <v>32.5</v>
      </c>
      <c r="AA131" s="87">
        <v>7.5000000000000036</v>
      </c>
      <c r="AB131" s="87">
        <v>31</v>
      </c>
      <c r="AC131" s="1" t="s">
        <v>17</v>
      </c>
      <c r="AD131" s="1"/>
      <c r="AF131" s="82" t="s">
        <v>44</v>
      </c>
      <c r="AG131" s="23">
        <v>14151</v>
      </c>
      <c r="AH131" s="23">
        <v>1</v>
      </c>
      <c r="AI131" s="80">
        <v>1</v>
      </c>
      <c r="AJ131" s="86">
        <v>20.454545454545453</v>
      </c>
      <c r="AK131" s="86">
        <v>19</v>
      </c>
      <c r="AL131" s="87">
        <v>22</v>
      </c>
      <c r="AM131" s="1">
        <v>-0.16451612903225812</v>
      </c>
    </row>
    <row r="132" spans="1:39" x14ac:dyDescent="0.25">
      <c r="A132" s="82" t="s">
        <v>81</v>
      </c>
      <c r="B132" s="80">
        <v>91</v>
      </c>
      <c r="C132" s="80">
        <v>0</v>
      </c>
      <c r="D132" s="80">
        <v>1</v>
      </c>
      <c r="E132" s="80" t="s">
        <v>13</v>
      </c>
      <c r="F132" s="80">
        <v>37.5</v>
      </c>
      <c r="G132" s="80">
        <v>41</v>
      </c>
      <c r="H132" s="82">
        <f t="shared" ref="H132:H151" si="15">(G132-F132)/22</f>
        <v>0.15909090909090909</v>
      </c>
      <c r="I132" s="83">
        <v>32.4</v>
      </c>
      <c r="J132" s="82">
        <f t="shared" ref="J132:J148" si="16">(I132-G132)/21</f>
        <v>-0.40952380952380957</v>
      </c>
      <c r="K132" s="82">
        <f t="shared" ref="K132:K148" si="17">(I132-F132)/43</f>
        <v>-0.11860465116279073</v>
      </c>
      <c r="L132" s="1">
        <f t="shared" si="13"/>
        <v>-5.1000000000000014</v>
      </c>
      <c r="M132" s="82">
        <v>43</v>
      </c>
      <c r="R132" s="82" t="s">
        <v>44</v>
      </c>
      <c r="S132" s="23">
        <v>1335</v>
      </c>
      <c r="T132" s="23">
        <v>1</v>
      </c>
      <c r="U132" s="80">
        <v>1</v>
      </c>
      <c r="V132" s="1">
        <v>-0.17647058823529413</v>
      </c>
      <c r="W132" s="1">
        <v>7.1428571428571425E-2</v>
      </c>
      <c r="X132" s="86">
        <v>35</v>
      </c>
      <c r="Y132" s="86">
        <v>32</v>
      </c>
      <c r="Z132" s="87">
        <v>33</v>
      </c>
      <c r="AA132" s="87">
        <v>-2</v>
      </c>
      <c r="AB132" s="87">
        <v>31</v>
      </c>
      <c r="AC132" s="1">
        <v>0.10703812316715548</v>
      </c>
      <c r="AD132" s="1"/>
      <c r="AF132" s="82" t="s">
        <v>81</v>
      </c>
      <c r="AG132" s="80">
        <v>91</v>
      </c>
      <c r="AH132" s="80">
        <v>0</v>
      </c>
      <c r="AI132" s="80">
        <v>1</v>
      </c>
      <c r="AJ132" s="88">
        <v>37.5</v>
      </c>
      <c r="AK132" s="88">
        <v>41</v>
      </c>
      <c r="AL132" s="89">
        <v>32.4</v>
      </c>
      <c r="AM132" s="1">
        <v>-0.11860465116279073</v>
      </c>
    </row>
    <row r="133" spans="1:39" x14ac:dyDescent="0.25">
      <c r="A133" s="82" t="s">
        <v>81</v>
      </c>
      <c r="B133" s="80">
        <v>119</v>
      </c>
      <c r="C133" s="80">
        <v>0</v>
      </c>
      <c r="D133" s="80">
        <v>1</v>
      </c>
      <c r="E133" s="80" t="s">
        <v>13</v>
      </c>
      <c r="F133" s="80">
        <v>36</v>
      </c>
      <c r="G133" s="80">
        <v>34</v>
      </c>
      <c r="H133" s="82">
        <f t="shared" si="15"/>
        <v>-9.0909090909090912E-2</v>
      </c>
      <c r="I133" s="83">
        <v>31</v>
      </c>
      <c r="J133" s="82">
        <f t="shared" si="16"/>
        <v>-0.14285714285714285</v>
      </c>
      <c r="K133" s="82">
        <f t="shared" si="17"/>
        <v>-0.11627906976744186</v>
      </c>
      <c r="L133" s="1">
        <f t="shared" si="13"/>
        <v>-5</v>
      </c>
      <c r="M133" s="82">
        <v>43</v>
      </c>
      <c r="R133" s="82" t="s">
        <v>44</v>
      </c>
      <c r="S133" s="82">
        <v>1344</v>
      </c>
      <c r="T133" s="23">
        <v>0</v>
      </c>
      <c r="U133" s="80">
        <v>1</v>
      </c>
      <c r="V133" s="1" t="s">
        <v>17</v>
      </c>
      <c r="W133" s="1" t="s">
        <v>17</v>
      </c>
      <c r="X133" s="86">
        <v>22.27272727272727</v>
      </c>
      <c r="Y133" s="86" t="s">
        <v>17</v>
      </c>
      <c r="Z133" s="87" t="s">
        <v>17</v>
      </c>
      <c r="AA133" s="87" t="s">
        <v>17</v>
      </c>
      <c r="AB133" s="87">
        <v>31</v>
      </c>
      <c r="AC133" s="1" t="s">
        <v>17</v>
      </c>
      <c r="AD133" s="1"/>
      <c r="AF133" s="82" t="s">
        <v>81</v>
      </c>
      <c r="AG133" s="80">
        <v>119</v>
      </c>
      <c r="AH133" s="80">
        <v>0</v>
      </c>
      <c r="AI133" s="80">
        <v>1</v>
      </c>
      <c r="AJ133" s="88">
        <v>36</v>
      </c>
      <c r="AK133" s="88">
        <v>34</v>
      </c>
      <c r="AL133" s="89">
        <v>31</v>
      </c>
      <c r="AM133" s="1">
        <v>-0.11627906976744186</v>
      </c>
    </row>
    <row r="134" spans="1:39" x14ac:dyDescent="0.25">
      <c r="A134" s="82" t="s">
        <v>81</v>
      </c>
      <c r="B134" s="80">
        <v>122</v>
      </c>
      <c r="C134" s="80">
        <v>0</v>
      </c>
      <c r="D134" s="80">
        <v>1</v>
      </c>
      <c r="E134" s="80" t="s">
        <v>13</v>
      </c>
      <c r="F134" s="80">
        <v>43.5</v>
      </c>
      <c r="G134" s="80">
        <v>45</v>
      </c>
      <c r="H134" s="82">
        <f t="shared" si="15"/>
        <v>6.8181818181818177E-2</v>
      </c>
      <c r="I134" s="83">
        <v>38.700000000000003</v>
      </c>
      <c r="J134" s="82">
        <f t="shared" si="16"/>
        <v>-0.29999999999999988</v>
      </c>
      <c r="K134" s="82">
        <f t="shared" si="17"/>
        <v>-0.11162790697674412</v>
      </c>
      <c r="L134" s="1">
        <f t="shared" si="13"/>
        <v>-4.7999999999999972</v>
      </c>
      <c r="M134" s="82">
        <v>43</v>
      </c>
      <c r="R134" s="82" t="s">
        <v>44</v>
      </c>
      <c r="S134" s="82">
        <v>1351</v>
      </c>
      <c r="T134" s="23">
        <v>0</v>
      </c>
      <c r="U134" s="80">
        <v>1</v>
      </c>
      <c r="V134" s="1" t="s">
        <v>17</v>
      </c>
      <c r="W134" s="1" t="s">
        <v>17</v>
      </c>
      <c r="X134" s="86">
        <v>15.909090909090908</v>
      </c>
      <c r="Y134" s="86" t="s">
        <v>17</v>
      </c>
      <c r="Z134" s="87" t="s">
        <v>17</v>
      </c>
      <c r="AA134" s="87" t="s">
        <v>17</v>
      </c>
      <c r="AB134" s="87">
        <v>31</v>
      </c>
      <c r="AC134" s="1" t="s">
        <v>17</v>
      </c>
      <c r="AD134" s="1"/>
      <c r="AF134" s="82" t="s">
        <v>81</v>
      </c>
      <c r="AG134" s="80">
        <v>122</v>
      </c>
      <c r="AH134" s="80">
        <v>0</v>
      </c>
      <c r="AI134" s="80">
        <v>1</v>
      </c>
      <c r="AJ134" s="88">
        <v>43.5</v>
      </c>
      <c r="AK134" s="88">
        <v>45</v>
      </c>
      <c r="AL134" s="89">
        <v>38.700000000000003</v>
      </c>
      <c r="AM134" s="1">
        <v>-0.11162790697674412</v>
      </c>
    </row>
    <row r="135" spans="1:39" x14ac:dyDescent="0.25">
      <c r="A135" s="82" t="s">
        <v>81</v>
      </c>
      <c r="B135" s="80">
        <v>176</v>
      </c>
      <c r="C135" s="80">
        <v>0</v>
      </c>
      <c r="D135" s="80">
        <v>1</v>
      </c>
      <c r="E135" s="80" t="s">
        <v>13</v>
      </c>
      <c r="F135" s="80">
        <v>31.5</v>
      </c>
      <c r="G135" s="80">
        <v>32</v>
      </c>
      <c r="H135" s="82">
        <f t="shared" si="15"/>
        <v>2.2727272727272728E-2</v>
      </c>
      <c r="I135" s="83">
        <v>27.5</v>
      </c>
      <c r="J135" s="82">
        <f t="shared" si="16"/>
        <v>-0.21428571428571427</v>
      </c>
      <c r="K135" s="82">
        <f t="shared" si="17"/>
        <v>-9.3023255813953487E-2</v>
      </c>
      <c r="L135" s="1">
        <f t="shared" si="13"/>
        <v>-4</v>
      </c>
      <c r="M135" s="82">
        <v>43</v>
      </c>
      <c r="R135" s="82" t="s">
        <v>44</v>
      </c>
      <c r="S135" s="82">
        <v>1359</v>
      </c>
      <c r="T135" s="23">
        <v>0</v>
      </c>
      <c r="U135" s="80">
        <v>1</v>
      </c>
      <c r="V135" s="1">
        <v>0.6203208556149733</v>
      </c>
      <c r="W135" s="1">
        <v>0.17857142857142858</v>
      </c>
      <c r="X135" s="86">
        <v>15.454545454545453</v>
      </c>
      <c r="Y135" s="86">
        <v>26</v>
      </c>
      <c r="Z135" s="87">
        <v>28.5</v>
      </c>
      <c r="AA135" s="87">
        <v>13.045454545454547</v>
      </c>
      <c r="AB135" s="87">
        <v>31</v>
      </c>
      <c r="AC135" s="1" t="s">
        <v>17</v>
      </c>
      <c r="AD135" s="1"/>
      <c r="AF135" s="82" t="s">
        <v>81</v>
      </c>
      <c r="AG135" s="80">
        <v>176</v>
      </c>
      <c r="AH135" s="80">
        <v>0</v>
      </c>
      <c r="AI135" s="80">
        <v>1</v>
      </c>
      <c r="AJ135" s="88">
        <v>31.5</v>
      </c>
      <c r="AK135" s="88">
        <v>32</v>
      </c>
      <c r="AL135" s="89">
        <v>27.5</v>
      </c>
      <c r="AM135" s="1">
        <v>-9.3023255813953487E-2</v>
      </c>
    </row>
    <row r="136" spans="1:39" x14ac:dyDescent="0.25">
      <c r="A136" s="82" t="s">
        <v>81</v>
      </c>
      <c r="B136" s="80">
        <v>177</v>
      </c>
      <c r="C136" s="80">
        <v>0</v>
      </c>
      <c r="D136" s="80">
        <v>1</v>
      </c>
      <c r="E136" s="80" t="s">
        <v>13</v>
      </c>
      <c r="F136" s="80">
        <v>30</v>
      </c>
      <c r="G136" s="80">
        <v>34.5</v>
      </c>
      <c r="H136" s="82">
        <f t="shared" si="15"/>
        <v>0.20454545454545456</v>
      </c>
      <c r="I136" s="83">
        <v>27</v>
      </c>
      <c r="J136" s="82">
        <f t="shared" si="16"/>
        <v>-0.35714285714285715</v>
      </c>
      <c r="K136" s="82">
        <f t="shared" si="17"/>
        <v>-6.9767441860465115E-2</v>
      </c>
      <c r="L136" s="1">
        <f t="shared" si="13"/>
        <v>-3</v>
      </c>
      <c r="M136" s="82">
        <v>43</v>
      </c>
      <c r="R136" s="82" t="s">
        <v>44</v>
      </c>
      <c r="S136" s="82">
        <v>1361</v>
      </c>
      <c r="T136" s="23">
        <v>0</v>
      </c>
      <c r="U136" s="80">
        <v>1</v>
      </c>
      <c r="V136" s="1">
        <v>0.59358288770053491</v>
      </c>
      <c r="W136" s="1">
        <v>0.25</v>
      </c>
      <c r="X136" s="86">
        <v>25.909090909090907</v>
      </c>
      <c r="Y136" s="86">
        <v>36</v>
      </c>
      <c r="Z136" s="87">
        <v>39.5</v>
      </c>
      <c r="AA136" s="87">
        <v>13.590909090909093</v>
      </c>
      <c r="AB136" s="87">
        <v>31</v>
      </c>
      <c r="AC136" s="1" t="s">
        <v>17</v>
      </c>
      <c r="AD136" s="1"/>
      <c r="AF136" s="82" t="s">
        <v>81</v>
      </c>
      <c r="AG136" s="80">
        <v>177</v>
      </c>
      <c r="AH136" s="80">
        <v>0</v>
      </c>
      <c r="AI136" s="80">
        <v>1</v>
      </c>
      <c r="AJ136" s="88">
        <v>30</v>
      </c>
      <c r="AK136" s="88">
        <v>34.5</v>
      </c>
      <c r="AL136" s="89">
        <v>27</v>
      </c>
      <c r="AM136" s="1">
        <v>-6.9767441860465115E-2</v>
      </c>
    </row>
    <row r="137" spans="1:39" x14ac:dyDescent="0.25">
      <c r="A137" s="82" t="s">
        <v>81</v>
      </c>
      <c r="B137" s="80">
        <v>196</v>
      </c>
      <c r="C137" s="80">
        <v>0</v>
      </c>
      <c r="D137" s="80">
        <v>1</v>
      </c>
      <c r="E137" s="80" t="s">
        <v>13</v>
      </c>
      <c r="F137" s="80">
        <v>26</v>
      </c>
      <c r="G137" s="80">
        <v>23</v>
      </c>
      <c r="H137" s="82">
        <f t="shared" si="15"/>
        <v>-0.13636363636363635</v>
      </c>
      <c r="I137" s="83">
        <v>24.6</v>
      </c>
      <c r="J137" s="82">
        <f t="shared" si="16"/>
        <v>7.6190476190476253E-2</v>
      </c>
      <c r="K137" s="82">
        <f t="shared" si="17"/>
        <v>-3.2558139534883686E-2</v>
      </c>
      <c r="L137" s="1">
        <f t="shared" si="13"/>
        <v>-1.3999999999999986</v>
      </c>
      <c r="M137" s="82">
        <v>43</v>
      </c>
      <c r="R137" s="82" t="s">
        <v>44</v>
      </c>
      <c r="S137" s="82">
        <v>1364</v>
      </c>
      <c r="T137" s="23">
        <v>0</v>
      </c>
      <c r="U137" s="80">
        <v>1</v>
      </c>
      <c r="V137" s="1">
        <v>2.0294117647058822</v>
      </c>
      <c r="W137" s="1">
        <v>0.21428571428571427</v>
      </c>
      <c r="X137" s="86">
        <v>0</v>
      </c>
      <c r="Y137" s="86">
        <v>34.5</v>
      </c>
      <c r="Z137" s="87">
        <v>37.5</v>
      </c>
      <c r="AA137" s="87">
        <v>37.5</v>
      </c>
      <c r="AB137" s="87">
        <v>31</v>
      </c>
      <c r="AC137" s="1" t="s">
        <v>17</v>
      </c>
      <c r="AD137" s="1"/>
      <c r="AF137" s="82" t="s">
        <v>81</v>
      </c>
      <c r="AG137" s="80">
        <v>196</v>
      </c>
      <c r="AH137" s="80">
        <v>0</v>
      </c>
      <c r="AI137" s="80">
        <v>1</v>
      </c>
      <c r="AJ137" s="88">
        <v>26</v>
      </c>
      <c r="AK137" s="88">
        <v>23</v>
      </c>
      <c r="AL137" s="89">
        <v>24.6</v>
      </c>
      <c r="AM137" s="1">
        <v>-3.2558139534883686E-2</v>
      </c>
    </row>
    <row r="138" spans="1:39" x14ac:dyDescent="0.25">
      <c r="A138" s="82" t="s">
        <v>81</v>
      </c>
      <c r="B138" s="80">
        <v>183</v>
      </c>
      <c r="C138" s="80">
        <v>0</v>
      </c>
      <c r="D138" s="80">
        <v>1</v>
      </c>
      <c r="E138" s="80" t="s">
        <v>13</v>
      </c>
      <c r="F138" s="80">
        <v>46</v>
      </c>
      <c r="G138" s="80">
        <v>49</v>
      </c>
      <c r="H138" s="82">
        <f t="shared" si="15"/>
        <v>0.13636363636363635</v>
      </c>
      <c r="I138" s="83">
        <v>45</v>
      </c>
      <c r="J138" s="82">
        <f t="shared" si="16"/>
        <v>-0.19047619047619047</v>
      </c>
      <c r="K138" s="82">
        <f t="shared" si="17"/>
        <v>-2.3255813953488372E-2</v>
      </c>
      <c r="L138" s="1">
        <f t="shared" si="13"/>
        <v>-1</v>
      </c>
      <c r="M138" s="82">
        <v>43</v>
      </c>
      <c r="R138" s="82" t="s">
        <v>44</v>
      </c>
      <c r="S138" s="82">
        <v>1369</v>
      </c>
      <c r="T138" s="23">
        <v>0</v>
      </c>
      <c r="U138" s="80">
        <v>1</v>
      </c>
      <c r="V138" s="1" t="s">
        <v>17</v>
      </c>
      <c r="W138" s="1" t="s">
        <v>17</v>
      </c>
      <c r="X138" s="86">
        <v>28.18181818181818</v>
      </c>
      <c r="Y138" s="86" t="s">
        <v>17</v>
      </c>
      <c r="Z138" s="87" t="s">
        <v>17</v>
      </c>
      <c r="AA138" s="87" t="s">
        <v>17</v>
      </c>
      <c r="AB138" s="87">
        <v>31</v>
      </c>
      <c r="AC138" s="1" t="s">
        <v>17</v>
      </c>
      <c r="AD138" s="1"/>
      <c r="AF138" s="82" t="s">
        <v>81</v>
      </c>
      <c r="AG138" s="80">
        <v>183</v>
      </c>
      <c r="AH138" s="80">
        <v>0</v>
      </c>
      <c r="AI138" s="80">
        <v>1</v>
      </c>
      <c r="AJ138" s="88">
        <v>46</v>
      </c>
      <c r="AK138" s="88">
        <v>49</v>
      </c>
      <c r="AL138" s="89">
        <v>45</v>
      </c>
      <c r="AM138" s="1">
        <v>-2.3255813953488372E-2</v>
      </c>
    </row>
    <row r="139" spans="1:39" x14ac:dyDescent="0.25">
      <c r="A139" s="82" t="s">
        <v>81</v>
      </c>
      <c r="B139" s="80">
        <v>660</v>
      </c>
      <c r="C139" s="80">
        <v>0</v>
      </c>
      <c r="D139" s="80">
        <v>1</v>
      </c>
      <c r="E139" s="80" t="s">
        <v>13</v>
      </c>
      <c r="F139" s="80">
        <v>36</v>
      </c>
      <c r="G139" s="80">
        <v>40</v>
      </c>
      <c r="H139" s="82">
        <f t="shared" si="15"/>
        <v>0.18181818181818182</v>
      </c>
      <c r="I139" s="83">
        <v>35.4</v>
      </c>
      <c r="J139" s="82">
        <f t="shared" si="16"/>
        <v>-0.2190476190476191</v>
      </c>
      <c r="K139" s="82">
        <f t="shared" si="17"/>
        <v>-1.3953488372093056E-2</v>
      </c>
      <c r="L139" s="1">
        <f t="shared" si="13"/>
        <v>-0.60000000000000142</v>
      </c>
      <c r="M139" s="82">
        <v>43</v>
      </c>
      <c r="R139" s="82" t="s">
        <v>44</v>
      </c>
      <c r="S139" s="82">
        <v>1372</v>
      </c>
      <c r="T139" s="23">
        <v>0</v>
      </c>
      <c r="U139" s="80">
        <v>1</v>
      </c>
      <c r="V139" s="1" t="s">
        <v>17</v>
      </c>
      <c r="W139" s="1" t="s">
        <v>17</v>
      </c>
      <c r="X139" s="86">
        <v>21.363636363636363</v>
      </c>
      <c r="Y139" s="86" t="s">
        <v>17</v>
      </c>
      <c r="Z139" s="87" t="s">
        <v>17</v>
      </c>
      <c r="AA139" s="87" t="s">
        <v>17</v>
      </c>
      <c r="AB139" s="87">
        <v>31</v>
      </c>
      <c r="AC139" s="1" t="s">
        <v>17</v>
      </c>
      <c r="AD139" s="1"/>
      <c r="AF139" s="82" t="s">
        <v>81</v>
      </c>
      <c r="AG139" s="80">
        <v>660</v>
      </c>
      <c r="AH139" s="80">
        <v>0</v>
      </c>
      <c r="AI139" s="80">
        <v>1</v>
      </c>
      <c r="AJ139" s="88">
        <v>36</v>
      </c>
      <c r="AK139" s="88">
        <v>40</v>
      </c>
      <c r="AL139" s="89">
        <v>35.4</v>
      </c>
      <c r="AM139" s="1">
        <v>-1.3953488372093056E-2</v>
      </c>
    </row>
    <row r="140" spans="1:39" x14ac:dyDescent="0.25">
      <c r="A140" s="82" t="s">
        <v>81</v>
      </c>
      <c r="B140" s="80">
        <v>92</v>
      </c>
      <c r="C140" s="80">
        <v>0</v>
      </c>
      <c r="D140" s="80">
        <v>1</v>
      </c>
      <c r="E140" s="80" t="s">
        <v>13</v>
      </c>
      <c r="F140" s="80">
        <v>37.5</v>
      </c>
      <c r="G140" s="80">
        <v>42</v>
      </c>
      <c r="H140" s="82">
        <f t="shared" si="15"/>
        <v>0.20454545454545456</v>
      </c>
      <c r="I140" s="83">
        <v>38.1</v>
      </c>
      <c r="J140" s="82">
        <f t="shared" si="16"/>
        <v>-0.18571428571428564</v>
      </c>
      <c r="K140" s="82">
        <f t="shared" si="17"/>
        <v>1.3953488372093056E-2</v>
      </c>
      <c r="L140" s="1">
        <f t="shared" si="13"/>
        <v>0.60000000000000142</v>
      </c>
      <c r="M140" s="82">
        <v>43</v>
      </c>
      <c r="R140" s="82" t="s">
        <v>44</v>
      </c>
      <c r="S140" s="82">
        <v>1375</v>
      </c>
      <c r="T140" s="23">
        <v>0</v>
      </c>
      <c r="U140" s="80">
        <v>1</v>
      </c>
      <c r="V140" s="1">
        <v>1.053475935828877</v>
      </c>
      <c r="W140" s="1">
        <v>0.10714285714285714</v>
      </c>
      <c r="X140" s="86">
        <v>19.09090909090909</v>
      </c>
      <c r="Y140" s="86">
        <v>37</v>
      </c>
      <c r="Z140" s="87">
        <v>38.5</v>
      </c>
      <c r="AA140" s="87">
        <v>19.40909090909091</v>
      </c>
      <c r="AB140" s="87">
        <v>31</v>
      </c>
      <c r="AC140" s="1" t="s">
        <v>17</v>
      </c>
      <c r="AD140" s="1"/>
      <c r="AF140" s="82" t="s">
        <v>81</v>
      </c>
      <c r="AG140" s="80">
        <v>92</v>
      </c>
      <c r="AH140" s="80">
        <v>0</v>
      </c>
      <c r="AI140" s="80">
        <v>1</v>
      </c>
      <c r="AJ140" s="88">
        <v>37.5</v>
      </c>
      <c r="AK140" s="88">
        <v>42</v>
      </c>
      <c r="AL140" s="89">
        <v>38.1</v>
      </c>
      <c r="AM140" s="1">
        <v>1.3953488372093056E-2</v>
      </c>
    </row>
    <row r="141" spans="1:39" x14ac:dyDescent="0.25">
      <c r="A141" s="82" t="s">
        <v>81</v>
      </c>
      <c r="B141" s="80">
        <v>666</v>
      </c>
      <c r="C141" s="80">
        <v>0</v>
      </c>
      <c r="D141" s="80">
        <v>1</v>
      </c>
      <c r="E141" s="80" t="s">
        <v>13</v>
      </c>
      <c r="F141" s="80">
        <v>35.5</v>
      </c>
      <c r="G141" s="80">
        <v>40</v>
      </c>
      <c r="H141" s="82">
        <f t="shared" si="15"/>
        <v>0.20454545454545456</v>
      </c>
      <c r="I141" s="83">
        <v>36.299999999999997</v>
      </c>
      <c r="J141" s="82">
        <f t="shared" si="16"/>
        <v>-0.17619047619047631</v>
      </c>
      <c r="K141" s="82">
        <f t="shared" si="17"/>
        <v>1.8604651162790631E-2</v>
      </c>
      <c r="L141" s="1">
        <f t="shared" si="13"/>
        <v>0.79999999999999716</v>
      </c>
      <c r="M141" s="82">
        <v>43</v>
      </c>
      <c r="R141" s="82" t="s">
        <v>44</v>
      </c>
      <c r="S141" s="82">
        <v>1377</v>
      </c>
      <c r="T141" s="23">
        <v>0</v>
      </c>
      <c r="U141" s="80">
        <v>1</v>
      </c>
      <c r="V141" s="1" t="s">
        <v>17</v>
      </c>
      <c r="W141" s="1" t="s">
        <v>17</v>
      </c>
      <c r="X141" s="86">
        <v>24.999999999999996</v>
      </c>
      <c r="Y141" s="86" t="s">
        <v>17</v>
      </c>
      <c r="Z141" s="87" t="s">
        <v>17</v>
      </c>
      <c r="AA141" s="87" t="s">
        <v>17</v>
      </c>
      <c r="AB141" s="87">
        <v>31</v>
      </c>
      <c r="AC141" s="1" t="s">
        <v>17</v>
      </c>
      <c r="AD141" s="1"/>
      <c r="AF141" s="82" t="s">
        <v>81</v>
      </c>
      <c r="AG141" s="80">
        <v>666</v>
      </c>
      <c r="AH141" s="80">
        <v>0</v>
      </c>
      <c r="AI141" s="80">
        <v>1</v>
      </c>
      <c r="AJ141" s="88">
        <v>35.5</v>
      </c>
      <c r="AK141" s="88">
        <v>40</v>
      </c>
      <c r="AL141" s="89">
        <v>36.299999999999997</v>
      </c>
      <c r="AM141" s="1">
        <v>1.8604651162790631E-2</v>
      </c>
    </row>
    <row r="142" spans="1:39" x14ac:dyDescent="0.25">
      <c r="A142" s="82" t="s">
        <v>81</v>
      </c>
      <c r="B142" s="80">
        <v>189</v>
      </c>
      <c r="C142" s="80">
        <v>0</v>
      </c>
      <c r="D142" s="80">
        <v>1</v>
      </c>
      <c r="E142" s="80" t="s">
        <v>13</v>
      </c>
      <c r="F142" s="80">
        <v>27.5</v>
      </c>
      <c r="G142" s="80">
        <v>29</v>
      </c>
      <c r="H142" s="82">
        <f t="shared" si="15"/>
        <v>6.8181818181818177E-2</v>
      </c>
      <c r="I142" s="83">
        <v>28.3</v>
      </c>
      <c r="J142" s="82">
        <f t="shared" si="16"/>
        <v>-3.3333333333333298E-2</v>
      </c>
      <c r="K142" s="82">
        <f t="shared" si="17"/>
        <v>1.8604651162790715E-2</v>
      </c>
      <c r="L142" s="1">
        <f t="shared" si="13"/>
        <v>0.80000000000000071</v>
      </c>
      <c r="M142" s="82">
        <v>43</v>
      </c>
      <c r="R142" s="82" t="s">
        <v>44</v>
      </c>
      <c r="S142" s="82">
        <v>1379</v>
      </c>
      <c r="T142" s="23">
        <v>0</v>
      </c>
      <c r="U142" s="80">
        <v>1</v>
      </c>
      <c r="V142" s="1">
        <v>0.32887700534759373</v>
      </c>
      <c r="W142" s="1">
        <v>0.42857142857142855</v>
      </c>
      <c r="X142" s="86">
        <v>25.909090909090907</v>
      </c>
      <c r="Y142" s="86">
        <v>31.5</v>
      </c>
      <c r="Z142" s="87">
        <v>37.5</v>
      </c>
      <c r="AA142" s="87">
        <v>11.590909090909093</v>
      </c>
      <c r="AB142" s="87">
        <v>31</v>
      </c>
      <c r="AC142" s="1">
        <v>0.28592375366568923</v>
      </c>
      <c r="AD142" s="1"/>
      <c r="AF142" s="82" t="s">
        <v>81</v>
      </c>
      <c r="AG142" s="80">
        <v>189</v>
      </c>
      <c r="AH142" s="80">
        <v>0</v>
      </c>
      <c r="AI142" s="80">
        <v>1</v>
      </c>
      <c r="AJ142" s="88">
        <v>27.5</v>
      </c>
      <c r="AK142" s="88">
        <v>29</v>
      </c>
      <c r="AL142" s="89">
        <v>28.3</v>
      </c>
      <c r="AM142" s="1">
        <v>1.8604651162790715E-2</v>
      </c>
    </row>
    <row r="143" spans="1:39" x14ac:dyDescent="0.25">
      <c r="A143" s="82" t="s">
        <v>81</v>
      </c>
      <c r="B143" s="80">
        <v>138</v>
      </c>
      <c r="C143" s="80">
        <v>0</v>
      </c>
      <c r="D143" s="80">
        <v>1</v>
      </c>
      <c r="E143" s="80" t="s">
        <v>13</v>
      </c>
      <c r="F143" s="80">
        <v>38</v>
      </c>
      <c r="G143" s="80">
        <v>38</v>
      </c>
      <c r="H143" s="82">
        <f t="shared" si="15"/>
        <v>0</v>
      </c>
      <c r="I143" s="83">
        <v>40</v>
      </c>
      <c r="J143" s="82">
        <f t="shared" si="16"/>
        <v>9.5238095238095233E-2</v>
      </c>
      <c r="K143" s="82">
        <f t="shared" si="17"/>
        <v>4.6511627906976744E-2</v>
      </c>
      <c r="L143" s="1">
        <f t="shared" si="13"/>
        <v>2</v>
      </c>
      <c r="M143" s="82">
        <v>43</v>
      </c>
      <c r="R143" s="82" t="s">
        <v>44</v>
      </c>
      <c r="S143" s="23">
        <v>1380</v>
      </c>
      <c r="T143" s="23">
        <v>1</v>
      </c>
      <c r="U143" s="80">
        <v>1</v>
      </c>
      <c r="V143" s="1">
        <v>0.1042780748663102</v>
      </c>
      <c r="W143" s="1">
        <v>0.21428571428571427</v>
      </c>
      <c r="X143" s="86">
        <v>27.727272727272727</v>
      </c>
      <c r="Y143" s="86">
        <v>29.5</v>
      </c>
      <c r="Z143" s="87">
        <v>32.5</v>
      </c>
      <c r="AA143" s="87">
        <v>4.7727272727272734</v>
      </c>
      <c r="AB143" s="87">
        <v>31</v>
      </c>
      <c r="AC143" s="1" t="s">
        <v>17</v>
      </c>
      <c r="AD143" s="1"/>
      <c r="AF143" s="82" t="s">
        <v>81</v>
      </c>
      <c r="AG143" s="80">
        <v>138</v>
      </c>
      <c r="AH143" s="80">
        <v>0</v>
      </c>
      <c r="AI143" s="80">
        <v>1</v>
      </c>
      <c r="AJ143" s="88">
        <v>38</v>
      </c>
      <c r="AK143" s="88">
        <v>38</v>
      </c>
      <c r="AL143" s="89">
        <v>40</v>
      </c>
      <c r="AM143" s="1">
        <v>4.6511627906976744E-2</v>
      </c>
    </row>
    <row r="144" spans="1:39" x14ac:dyDescent="0.25">
      <c r="A144" s="82" t="s">
        <v>81</v>
      </c>
      <c r="B144" s="80">
        <v>173</v>
      </c>
      <c r="C144" s="80">
        <v>0</v>
      </c>
      <c r="D144" s="80">
        <v>1</v>
      </c>
      <c r="E144" s="80" t="s">
        <v>13</v>
      </c>
      <c r="F144" s="78">
        <v>39</v>
      </c>
      <c r="G144" s="80">
        <v>40</v>
      </c>
      <c r="H144" s="82">
        <f t="shared" si="15"/>
        <v>4.5454545454545456E-2</v>
      </c>
      <c r="I144" s="83">
        <v>45.5</v>
      </c>
      <c r="J144" s="82">
        <f t="shared" si="16"/>
        <v>0.26190476190476192</v>
      </c>
      <c r="K144" s="82">
        <f t="shared" si="17"/>
        <v>0.15116279069767441</v>
      </c>
      <c r="L144" s="1">
        <f t="shared" si="13"/>
        <v>6.5</v>
      </c>
      <c r="M144" s="82">
        <v>43</v>
      </c>
      <c r="R144" s="82" t="s">
        <v>44</v>
      </c>
      <c r="S144" s="23">
        <v>1382</v>
      </c>
      <c r="T144" s="23">
        <v>1</v>
      </c>
      <c r="U144" s="80">
        <v>1</v>
      </c>
      <c r="V144" s="1">
        <v>0.11764705882352962</v>
      </c>
      <c r="W144" s="1" t="s">
        <v>17</v>
      </c>
      <c r="X144" s="86">
        <v>24.999999999999996</v>
      </c>
      <c r="Y144" s="86">
        <v>27</v>
      </c>
      <c r="Z144" s="87" t="s">
        <v>17</v>
      </c>
      <c r="AA144" s="87" t="s">
        <v>17</v>
      </c>
      <c r="AB144" s="87">
        <v>31</v>
      </c>
      <c r="AC144" s="1" t="s">
        <v>17</v>
      </c>
      <c r="AD144" s="1"/>
      <c r="AF144" s="82" t="s">
        <v>81</v>
      </c>
      <c r="AG144" s="80">
        <v>173</v>
      </c>
      <c r="AH144" s="80">
        <v>0</v>
      </c>
      <c r="AI144" s="80">
        <v>1</v>
      </c>
      <c r="AJ144" s="85">
        <v>39</v>
      </c>
      <c r="AK144" s="88">
        <v>40</v>
      </c>
      <c r="AL144" s="89">
        <v>45.5</v>
      </c>
      <c r="AM144" s="1">
        <v>0.15116279069767441</v>
      </c>
    </row>
    <row r="145" spans="1:39" x14ac:dyDescent="0.25">
      <c r="A145" s="82" t="s">
        <v>81</v>
      </c>
      <c r="B145" s="80">
        <v>121</v>
      </c>
      <c r="C145" s="80">
        <v>0</v>
      </c>
      <c r="D145" s="80">
        <v>1</v>
      </c>
      <c r="E145" s="80" t="s">
        <v>13</v>
      </c>
      <c r="F145" s="80">
        <v>26</v>
      </c>
      <c r="G145" s="80">
        <v>30.5</v>
      </c>
      <c r="H145" s="82">
        <f t="shared" si="15"/>
        <v>0.20454545454545456</v>
      </c>
      <c r="I145" s="83">
        <v>34.5</v>
      </c>
      <c r="J145" s="82">
        <f t="shared" si="16"/>
        <v>0.19047619047619047</v>
      </c>
      <c r="K145" s="82">
        <f t="shared" si="17"/>
        <v>0.19767441860465115</v>
      </c>
      <c r="L145" s="1">
        <f t="shared" si="13"/>
        <v>8.5</v>
      </c>
      <c r="M145" s="82">
        <v>43</v>
      </c>
      <c r="R145" s="82" t="s">
        <v>44</v>
      </c>
      <c r="S145" s="82">
        <v>1384</v>
      </c>
      <c r="T145" s="23">
        <v>0</v>
      </c>
      <c r="U145" s="80">
        <v>1</v>
      </c>
      <c r="V145" s="1">
        <v>-0.11497326203208548</v>
      </c>
      <c r="W145" s="1">
        <v>3.5714285714285712E-2</v>
      </c>
      <c r="X145" s="86">
        <v>25.454545454545453</v>
      </c>
      <c r="Y145" s="86">
        <v>23.5</v>
      </c>
      <c r="Z145" s="87">
        <v>24</v>
      </c>
      <c r="AA145" s="87">
        <v>-1.4545454545454533</v>
      </c>
      <c r="AB145" s="87">
        <v>31</v>
      </c>
      <c r="AC145" s="1">
        <v>0.28885630498533732</v>
      </c>
      <c r="AD145" s="1"/>
      <c r="AF145" s="82" t="s">
        <v>81</v>
      </c>
      <c r="AG145" s="80">
        <v>121</v>
      </c>
      <c r="AH145" s="80">
        <v>0</v>
      </c>
      <c r="AI145" s="80">
        <v>1</v>
      </c>
      <c r="AJ145" s="88">
        <v>26</v>
      </c>
      <c r="AK145" s="88">
        <v>30.5</v>
      </c>
      <c r="AL145" s="89">
        <v>34.5</v>
      </c>
      <c r="AM145" s="1">
        <v>0.19767441860465115</v>
      </c>
    </row>
    <row r="146" spans="1:39" x14ac:dyDescent="0.25">
      <c r="A146" s="82" t="s">
        <v>81</v>
      </c>
      <c r="B146" s="80">
        <v>128</v>
      </c>
      <c r="C146" s="80">
        <v>0</v>
      </c>
      <c r="D146" s="80">
        <v>1</v>
      </c>
      <c r="E146" s="80" t="s">
        <v>13</v>
      </c>
      <c r="F146" s="80">
        <v>32.5</v>
      </c>
      <c r="G146" s="80">
        <v>37</v>
      </c>
      <c r="H146" s="82">
        <f t="shared" si="15"/>
        <v>0.20454545454545456</v>
      </c>
      <c r="I146" s="83">
        <v>41.6</v>
      </c>
      <c r="J146" s="82">
        <f t="shared" si="16"/>
        <v>0.2190476190476191</v>
      </c>
      <c r="K146" s="82">
        <f t="shared" si="17"/>
        <v>0.21162790697674422</v>
      </c>
      <c r="L146" s="1">
        <f t="shared" si="13"/>
        <v>9.1000000000000014</v>
      </c>
      <c r="M146" s="82">
        <v>43</v>
      </c>
      <c r="R146" s="82" t="s">
        <v>44</v>
      </c>
      <c r="S146" s="82">
        <v>1385</v>
      </c>
      <c r="T146" s="23">
        <v>0</v>
      </c>
      <c r="U146" s="80">
        <v>1</v>
      </c>
      <c r="V146" s="1" t="s">
        <v>17</v>
      </c>
      <c r="W146" s="1" t="s">
        <v>17</v>
      </c>
      <c r="X146" s="86">
        <v>24.999999999999996</v>
      </c>
      <c r="Y146" s="86" t="s">
        <v>17</v>
      </c>
      <c r="Z146" s="87" t="s">
        <v>17</v>
      </c>
      <c r="AA146" s="87" t="s">
        <v>17</v>
      </c>
      <c r="AB146" s="87">
        <v>31</v>
      </c>
      <c r="AC146" s="1" t="s">
        <v>17</v>
      </c>
      <c r="AD146" s="1"/>
      <c r="AF146" s="82" t="s">
        <v>81</v>
      </c>
      <c r="AG146" s="80">
        <v>128</v>
      </c>
      <c r="AH146" s="80">
        <v>0</v>
      </c>
      <c r="AI146" s="80">
        <v>1</v>
      </c>
      <c r="AJ146" s="88">
        <v>32.5</v>
      </c>
      <c r="AK146" s="88">
        <v>37</v>
      </c>
      <c r="AL146" s="89">
        <v>41.6</v>
      </c>
      <c r="AM146" s="1">
        <v>0.21162790697674422</v>
      </c>
    </row>
    <row r="147" spans="1:39" x14ac:dyDescent="0.25">
      <c r="A147" s="82" t="s">
        <v>81</v>
      </c>
      <c r="B147" s="80">
        <v>667</v>
      </c>
      <c r="C147" s="80">
        <v>0</v>
      </c>
      <c r="D147" s="80">
        <v>1</v>
      </c>
      <c r="E147" s="80" t="s">
        <v>13</v>
      </c>
      <c r="F147" s="80">
        <v>31</v>
      </c>
      <c r="G147" s="80">
        <v>35</v>
      </c>
      <c r="H147" s="82">
        <f t="shared" si="15"/>
        <v>0.18181818181818182</v>
      </c>
      <c r="I147" s="83">
        <v>41</v>
      </c>
      <c r="J147" s="82">
        <f t="shared" si="16"/>
        <v>0.2857142857142857</v>
      </c>
      <c r="K147" s="82">
        <f t="shared" si="17"/>
        <v>0.23255813953488372</v>
      </c>
      <c r="L147" s="1">
        <f t="shared" si="13"/>
        <v>10</v>
      </c>
      <c r="M147" s="82">
        <v>43</v>
      </c>
      <c r="R147" s="82" t="s">
        <v>44</v>
      </c>
      <c r="S147" s="82">
        <v>1386</v>
      </c>
      <c r="T147" s="23">
        <v>0</v>
      </c>
      <c r="U147" s="80">
        <v>1</v>
      </c>
      <c r="V147" s="1">
        <v>3.2085561497326276E-2</v>
      </c>
      <c r="W147" s="1">
        <v>0.25</v>
      </c>
      <c r="X147" s="86">
        <v>30.454545454545453</v>
      </c>
      <c r="Y147" s="86">
        <v>31</v>
      </c>
      <c r="Z147" s="87">
        <v>34.5</v>
      </c>
      <c r="AA147" s="87">
        <v>4.0454545454545467</v>
      </c>
      <c r="AB147" s="87">
        <v>31</v>
      </c>
      <c r="AC147" s="1" t="s">
        <v>17</v>
      </c>
      <c r="AD147" s="1"/>
      <c r="AF147" s="82" t="s">
        <v>81</v>
      </c>
      <c r="AG147" s="80">
        <v>667</v>
      </c>
      <c r="AH147" s="80">
        <v>0</v>
      </c>
      <c r="AI147" s="80">
        <v>1</v>
      </c>
      <c r="AJ147" s="88">
        <v>31</v>
      </c>
      <c r="AK147" s="88">
        <v>35</v>
      </c>
      <c r="AL147" s="89">
        <v>41</v>
      </c>
      <c r="AM147" s="1">
        <v>0.23255813953488372</v>
      </c>
    </row>
    <row r="148" spans="1:39" x14ac:dyDescent="0.25">
      <c r="A148" s="82" t="s">
        <v>81</v>
      </c>
      <c r="B148" s="80">
        <v>661</v>
      </c>
      <c r="C148" s="80">
        <v>0</v>
      </c>
      <c r="D148" s="80">
        <v>1</v>
      </c>
      <c r="E148" s="80" t="s">
        <v>13</v>
      </c>
      <c r="F148" s="80">
        <v>34.5</v>
      </c>
      <c r="G148" s="80">
        <v>41</v>
      </c>
      <c r="H148" s="82">
        <f t="shared" si="15"/>
        <v>0.29545454545454547</v>
      </c>
      <c r="I148" s="83">
        <v>45</v>
      </c>
      <c r="J148" s="82">
        <f t="shared" si="16"/>
        <v>0.19047619047619047</v>
      </c>
      <c r="K148" s="82">
        <f t="shared" si="17"/>
        <v>0.2441860465116279</v>
      </c>
      <c r="L148" s="1">
        <f t="shared" si="13"/>
        <v>10.5</v>
      </c>
      <c r="M148" s="82">
        <v>43</v>
      </c>
      <c r="R148" s="82" t="s">
        <v>44</v>
      </c>
      <c r="S148" s="23">
        <v>1387</v>
      </c>
      <c r="T148" s="23">
        <v>1</v>
      </c>
      <c r="U148" s="80">
        <v>1</v>
      </c>
      <c r="V148" s="1">
        <v>0.32620320855614982</v>
      </c>
      <c r="W148" s="1">
        <v>0.32142857142857145</v>
      </c>
      <c r="X148" s="86">
        <v>30.454545454545453</v>
      </c>
      <c r="Y148" s="86">
        <v>36</v>
      </c>
      <c r="Z148" s="87">
        <v>40.5</v>
      </c>
      <c r="AA148" s="87">
        <v>10.045454545454547</v>
      </c>
      <c r="AB148" s="87">
        <v>31</v>
      </c>
      <c r="AC148" s="1">
        <v>4.9853372434017634E-2</v>
      </c>
      <c r="AD148" s="1"/>
      <c r="AF148" s="82" t="s">
        <v>81</v>
      </c>
      <c r="AG148" s="80">
        <v>661</v>
      </c>
      <c r="AH148" s="80">
        <v>0</v>
      </c>
      <c r="AI148" s="80">
        <v>1</v>
      </c>
      <c r="AJ148" s="88">
        <v>34.5</v>
      </c>
      <c r="AK148" s="88">
        <v>41</v>
      </c>
      <c r="AL148" s="89">
        <v>45</v>
      </c>
      <c r="AM148" s="1">
        <v>0.2441860465116279</v>
      </c>
    </row>
    <row r="149" spans="1:39" x14ac:dyDescent="0.25">
      <c r="A149" s="82" t="s">
        <v>81</v>
      </c>
      <c r="B149" s="80">
        <v>90</v>
      </c>
      <c r="C149" s="80">
        <v>0</v>
      </c>
      <c r="D149" s="80">
        <v>1</v>
      </c>
      <c r="E149" s="80" t="s">
        <v>13</v>
      </c>
      <c r="F149" s="80">
        <v>38</v>
      </c>
      <c r="G149" s="46">
        <v>43</v>
      </c>
      <c r="H149" s="82">
        <f t="shared" si="15"/>
        <v>0.22727272727272727</v>
      </c>
      <c r="I149" s="52" t="s">
        <v>17</v>
      </c>
      <c r="J149" s="82" t="s">
        <v>17</v>
      </c>
      <c r="K149" s="82" t="s">
        <v>17</v>
      </c>
      <c r="L149" s="1" t="s">
        <v>17</v>
      </c>
      <c r="M149" s="82">
        <v>43</v>
      </c>
      <c r="R149" s="82" t="s">
        <v>44</v>
      </c>
      <c r="S149" s="23">
        <v>1388</v>
      </c>
      <c r="T149" s="23">
        <v>1</v>
      </c>
      <c r="U149" s="80">
        <v>1</v>
      </c>
      <c r="V149" s="1">
        <v>1.3877005347593585</v>
      </c>
      <c r="W149" s="1">
        <v>-1.5</v>
      </c>
      <c r="X149" s="86">
        <v>30.909090909090907</v>
      </c>
      <c r="Y149" s="86">
        <v>54.5</v>
      </c>
      <c r="Z149" s="87">
        <v>33.5</v>
      </c>
      <c r="AA149" s="87">
        <v>2.5909090909090935</v>
      </c>
      <c r="AB149" s="87">
        <v>31</v>
      </c>
      <c r="AC149" s="1">
        <v>0.22580645161290322</v>
      </c>
      <c r="AD149" s="1"/>
      <c r="AF149" s="82" t="s">
        <v>81</v>
      </c>
      <c r="AG149" s="80">
        <v>90</v>
      </c>
      <c r="AH149" s="80">
        <v>0</v>
      </c>
      <c r="AI149" s="80">
        <v>1</v>
      </c>
      <c r="AJ149" s="88">
        <v>38</v>
      </c>
      <c r="AK149" s="88">
        <v>43</v>
      </c>
      <c r="AL149" s="89" t="s">
        <v>17</v>
      </c>
      <c r="AM149" s="1" t="s">
        <v>17</v>
      </c>
    </row>
    <row r="150" spans="1:39" x14ac:dyDescent="0.25">
      <c r="A150" s="82" t="s">
        <v>81</v>
      </c>
      <c r="B150" s="80">
        <v>104</v>
      </c>
      <c r="C150" s="80">
        <v>0</v>
      </c>
      <c r="D150" s="80">
        <v>1</v>
      </c>
      <c r="E150" s="80" t="s">
        <v>13</v>
      </c>
      <c r="F150" s="80">
        <v>46.5</v>
      </c>
      <c r="G150" s="80">
        <v>51</v>
      </c>
      <c r="H150" s="82">
        <f t="shared" si="15"/>
        <v>0.20454545454545456</v>
      </c>
      <c r="I150" s="83" t="s">
        <v>17</v>
      </c>
      <c r="J150" s="82" t="s">
        <v>17</v>
      </c>
      <c r="K150" s="82" t="s">
        <v>17</v>
      </c>
      <c r="L150" s="1" t="s">
        <v>17</v>
      </c>
      <c r="M150" s="82">
        <v>43</v>
      </c>
      <c r="R150" s="82" t="s">
        <v>44</v>
      </c>
      <c r="S150" s="23">
        <v>1390</v>
      </c>
      <c r="T150" s="23">
        <v>1</v>
      </c>
      <c r="U150" s="80">
        <v>1</v>
      </c>
      <c r="V150" s="1">
        <v>0.13636363636363646</v>
      </c>
      <c r="W150" s="1">
        <v>7.1428571428571425E-2</v>
      </c>
      <c r="X150" s="86">
        <v>28.18181818181818</v>
      </c>
      <c r="Y150" s="86">
        <v>30.5</v>
      </c>
      <c r="Z150" s="87">
        <v>31.5</v>
      </c>
      <c r="AA150" s="87">
        <v>3.3181818181818201</v>
      </c>
      <c r="AB150" s="87">
        <v>31</v>
      </c>
      <c r="AC150" s="1">
        <v>4.9853372434017634E-2</v>
      </c>
      <c r="AD150" s="1"/>
      <c r="AF150" s="82" t="s">
        <v>81</v>
      </c>
      <c r="AG150" s="80">
        <v>104</v>
      </c>
      <c r="AH150" s="80">
        <v>0</v>
      </c>
      <c r="AI150" s="80">
        <v>1</v>
      </c>
      <c r="AJ150" s="88">
        <v>46.5</v>
      </c>
      <c r="AK150" s="88">
        <v>51</v>
      </c>
      <c r="AL150" s="89" t="s">
        <v>17</v>
      </c>
      <c r="AM150" s="1" t="s">
        <v>17</v>
      </c>
    </row>
    <row r="151" spans="1:39" x14ac:dyDescent="0.25">
      <c r="A151" s="82" t="s">
        <v>81</v>
      </c>
      <c r="B151" s="80">
        <v>107</v>
      </c>
      <c r="C151" s="80">
        <v>0</v>
      </c>
      <c r="D151" s="80">
        <v>1</v>
      </c>
      <c r="E151" s="80" t="s">
        <v>13</v>
      </c>
      <c r="F151" s="80">
        <v>32</v>
      </c>
      <c r="G151" s="80">
        <v>32</v>
      </c>
      <c r="H151" s="82">
        <f t="shared" si="15"/>
        <v>0</v>
      </c>
      <c r="I151" s="83" t="s">
        <v>17</v>
      </c>
      <c r="J151" s="82" t="s">
        <v>17</v>
      </c>
      <c r="K151" s="82" t="s">
        <v>17</v>
      </c>
      <c r="L151" s="1" t="s">
        <v>17</v>
      </c>
      <c r="M151" s="82">
        <v>43</v>
      </c>
      <c r="R151" s="82" t="s">
        <v>44</v>
      </c>
      <c r="S151" s="82">
        <v>1391</v>
      </c>
      <c r="T151" s="23">
        <v>0</v>
      </c>
      <c r="U151" s="80">
        <v>1</v>
      </c>
      <c r="V151" s="1" t="s">
        <v>17</v>
      </c>
      <c r="W151" s="1" t="s">
        <v>17</v>
      </c>
      <c r="X151" s="86">
        <v>23.636363636363633</v>
      </c>
      <c r="Y151" s="86" t="s">
        <v>17</v>
      </c>
      <c r="Z151" s="87" t="s">
        <v>17</v>
      </c>
      <c r="AA151" s="87" t="s">
        <v>17</v>
      </c>
      <c r="AB151" s="87">
        <v>31</v>
      </c>
      <c r="AC151" s="1" t="s">
        <v>17</v>
      </c>
      <c r="AD151" s="1"/>
      <c r="AF151" s="82" t="s">
        <v>81</v>
      </c>
      <c r="AG151" s="80">
        <v>107</v>
      </c>
      <c r="AH151" s="80">
        <v>0</v>
      </c>
      <c r="AI151" s="80">
        <v>1</v>
      </c>
      <c r="AJ151" s="88">
        <v>32</v>
      </c>
      <c r="AK151" s="88">
        <v>32</v>
      </c>
      <c r="AL151" s="89" t="s">
        <v>17</v>
      </c>
      <c r="AM151" s="1" t="s">
        <v>17</v>
      </c>
    </row>
    <row r="152" spans="1:39" x14ac:dyDescent="0.25">
      <c r="A152" s="82" t="s">
        <v>81</v>
      </c>
      <c r="B152" s="80">
        <v>133</v>
      </c>
      <c r="C152" s="80">
        <v>0</v>
      </c>
      <c r="D152" s="80">
        <v>1</v>
      </c>
      <c r="E152" s="80" t="s">
        <v>13</v>
      </c>
      <c r="F152" s="80">
        <v>32</v>
      </c>
      <c r="G152" s="80" t="s">
        <v>17</v>
      </c>
      <c r="H152" s="82" t="s">
        <v>17</v>
      </c>
      <c r="I152" s="83" t="s">
        <v>17</v>
      </c>
      <c r="J152" s="82" t="s">
        <v>17</v>
      </c>
      <c r="K152" s="82" t="s">
        <v>17</v>
      </c>
      <c r="L152" s="1" t="s">
        <v>17</v>
      </c>
      <c r="M152" s="82">
        <v>43</v>
      </c>
      <c r="R152" s="82" t="s">
        <v>44</v>
      </c>
      <c r="S152" s="23">
        <v>1399</v>
      </c>
      <c r="T152" s="23">
        <v>1</v>
      </c>
      <c r="U152" s="80">
        <v>1</v>
      </c>
      <c r="V152" s="1">
        <v>0.23529411764705882</v>
      </c>
      <c r="W152" s="1">
        <v>0.17857142857142858</v>
      </c>
      <c r="X152" s="86">
        <v>35</v>
      </c>
      <c r="Y152" s="86">
        <v>39</v>
      </c>
      <c r="Z152" s="87">
        <v>41.5</v>
      </c>
      <c r="AA152" s="87">
        <v>6.5</v>
      </c>
      <c r="AB152" s="87">
        <v>31</v>
      </c>
      <c r="AC152" s="1">
        <v>4.8387096774193547E-2</v>
      </c>
      <c r="AD152" s="1"/>
      <c r="AF152" s="82" t="s">
        <v>81</v>
      </c>
      <c r="AG152" s="80">
        <v>133</v>
      </c>
      <c r="AH152" s="80">
        <v>0</v>
      </c>
      <c r="AI152" s="80">
        <v>1</v>
      </c>
      <c r="AJ152" s="88">
        <v>32</v>
      </c>
      <c r="AK152" s="88" t="s">
        <v>17</v>
      </c>
      <c r="AL152" s="89" t="s">
        <v>17</v>
      </c>
      <c r="AM152" s="1" t="s">
        <v>17</v>
      </c>
    </row>
    <row r="153" spans="1:39" x14ac:dyDescent="0.25">
      <c r="A153" s="82" t="s">
        <v>81</v>
      </c>
      <c r="B153" s="80">
        <v>144</v>
      </c>
      <c r="C153" s="80">
        <v>0</v>
      </c>
      <c r="D153" s="80">
        <v>1</v>
      </c>
      <c r="E153" s="80" t="s">
        <v>13</v>
      </c>
      <c r="F153" s="80">
        <v>25</v>
      </c>
      <c r="G153" s="80">
        <v>22</v>
      </c>
      <c r="H153" s="82">
        <f t="shared" ref="H153:H158" si="18">(G153-F153)/22</f>
        <v>-0.13636363636363635</v>
      </c>
      <c r="I153" s="83" t="s">
        <v>17</v>
      </c>
      <c r="J153" s="82" t="s">
        <v>17</v>
      </c>
      <c r="K153" s="82" t="s">
        <v>17</v>
      </c>
      <c r="L153" s="1" t="s">
        <v>17</v>
      </c>
      <c r="M153" s="82">
        <v>43</v>
      </c>
      <c r="R153" s="82" t="s">
        <v>44</v>
      </c>
      <c r="S153" s="23">
        <v>1402</v>
      </c>
      <c r="T153" s="23">
        <v>1</v>
      </c>
      <c r="U153" s="80">
        <v>1</v>
      </c>
      <c r="V153" s="1">
        <v>9.0909090909090981E-2</v>
      </c>
      <c r="W153" s="1">
        <v>0</v>
      </c>
      <c r="X153" s="86">
        <v>30.454545454545453</v>
      </c>
      <c r="Y153" s="86">
        <v>32</v>
      </c>
      <c r="Z153" s="87">
        <v>32</v>
      </c>
      <c r="AA153" s="87">
        <v>1.5454545454545467</v>
      </c>
      <c r="AB153" s="87">
        <v>31</v>
      </c>
      <c r="AC153" s="1">
        <v>0.27859237536656895</v>
      </c>
      <c r="AD153" s="1"/>
      <c r="AF153" s="82" t="s">
        <v>81</v>
      </c>
      <c r="AG153" s="80">
        <v>144</v>
      </c>
      <c r="AH153" s="80">
        <v>0</v>
      </c>
      <c r="AI153" s="80">
        <v>1</v>
      </c>
      <c r="AJ153" s="88">
        <v>25</v>
      </c>
      <c r="AK153" s="88">
        <v>22</v>
      </c>
      <c r="AL153" s="89" t="s">
        <v>17</v>
      </c>
      <c r="AM153" s="1" t="s">
        <v>17</v>
      </c>
    </row>
    <row r="154" spans="1:39" x14ac:dyDescent="0.25">
      <c r="A154" s="82" t="s">
        <v>81</v>
      </c>
      <c r="B154" s="80">
        <v>164</v>
      </c>
      <c r="C154" s="80">
        <v>0</v>
      </c>
      <c r="D154" s="80">
        <v>1</v>
      </c>
      <c r="E154" s="80" t="s">
        <v>13</v>
      </c>
      <c r="F154" s="80">
        <v>26</v>
      </c>
      <c r="G154" s="80">
        <v>29</v>
      </c>
      <c r="H154" s="82">
        <f t="shared" si="18"/>
        <v>0.13636363636363635</v>
      </c>
      <c r="I154" s="83" t="s">
        <v>17</v>
      </c>
      <c r="J154" s="82" t="s">
        <v>17</v>
      </c>
      <c r="K154" s="82" t="s">
        <v>17</v>
      </c>
      <c r="L154" s="1" t="s">
        <v>17</v>
      </c>
      <c r="M154" s="82">
        <v>43</v>
      </c>
      <c r="R154" s="82" t="s">
        <v>44</v>
      </c>
      <c r="S154" s="82">
        <v>1404</v>
      </c>
      <c r="T154" s="23">
        <v>0</v>
      </c>
      <c r="U154" s="80">
        <v>1</v>
      </c>
      <c r="V154" s="1" t="s">
        <v>17</v>
      </c>
      <c r="W154" s="1" t="s">
        <v>17</v>
      </c>
      <c r="X154" s="86">
        <v>25.909090909090907</v>
      </c>
      <c r="Y154" s="86" t="s">
        <v>17</v>
      </c>
      <c r="Z154" s="87" t="s">
        <v>17</v>
      </c>
      <c r="AA154" s="87" t="s">
        <v>17</v>
      </c>
      <c r="AB154" s="87">
        <v>31</v>
      </c>
      <c r="AC154" s="1" t="s">
        <v>17</v>
      </c>
      <c r="AD154" s="1"/>
      <c r="AF154" s="82" t="s">
        <v>81</v>
      </c>
      <c r="AG154" s="80">
        <v>164</v>
      </c>
      <c r="AH154" s="80">
        <v>0</v>
      </c>
      <c r="AI154" s="80">
        <v>1</v>
      </c>
      <c r="AJ154" s="88">
        <v>26</v>
      </c>
      <c r="AK154" s="88">
        <v>29</v>
      </c>
      <c r="AL154" s="89" t="s">
        <v>17</v>
      </c>
      <c r="AM154" s="1" t="s">
        <v>17</v>
      </c>
    </row>
    <row r="155" spans="1:39" x14ac:dyDescent="0.25">
      <c r="A155" s="82" t="s">
        <v>81</v>
      </c>
      <c r="B155" s="80">
        <v>165</v>
      </c>
      <c r="C155" s="80">
        <v>0</v>
      </c>
      <c r="D155" s="80">
        <v>1</v>
      </c>
      <c r="E155" s="80" t="s">
        <v>13</v>
      </c>
      <c r="F155" s="80">
        <v>29</v>
      </c>
      <c r="G155" s="80">
        <v>33</v>
      </c>
      <c r="H155" s="82">
        <f t="shared" si="18"/>
        <v>0.18181818181818182</v>
      </c>
      <c r="I155" s="52" t="s">
        <v>17</v>
      </c>
      <c r="J155" s="82" t="s">
        <v>17</v>
      </c>
      <c r="K155" s="82" t="s">
        <v>17</v>
      </c>
      <c r="L155" s="1" t="s">
        <v>17</v>
      </c>
      <c r="M155" s="82">
        <v>43</v>
      </c>
      <c r="R155" s="82" t="s">
        <v>44</v>
      </c>
      <c r="S155" s="82">
        <v>1409</v>
      </c>
      <c r="T155" s="23">
        <v>0</v>
      </c>
      <c r="U155" s="80">
        <v>1</v>
      </c>
      <c r="V155" s="1">
        <v>0.35828877005347609</v>
      </c>
      <c r="W155" s="1">
        <v>0.2857142857142857</v>
      </c>
      <c r="X155" s="86">
        <v>25.909090909090907</v>
      </c>
      <c r="Y155" s="86">
        <v>32</v>
      </c>
      <c r="Z155" s="87">
        <v>36</v>
      </c>
      <c r="AA155" s="87">
        <v>10.090909090909093</v>
      </c>
      <c r="AB155" s="87">
        <v>31</v>
      </c>
      <c r="AC155" s="1">
        <v>0.37390029325513202</v>
      </c>
      <c r="AD155" s="1"/>
      <c r="AF155" s="82" t="s">
        <v>81</v>
      </c>
      <c r="AG155" s="80">
        <v>165</v>
      </c>
      <c r="AH155" s="80">
        <v>0</v>
      </c>
      <c r="AI155" s="80">
        <v>1</v>
      </c>
      <c r="AJ155" s="88">
        <v>29</v>
      </c>
      <c r="AK155" s="88">
        <v>33</v>
      </c>
      <c r="AL155" s="89" t="s">
        <v>17</v>
      </c>
      <c r="AM155" s="1" t="s">
        <v>17</v>
      </c>
    </row>
    <row r="156" spans="1:39" x14ac:dyDescent="0.25">
      <c r="A156" s="82" t="s">
        <v>81</v>
      </c>
      <c r="B156" s="80">
        <v>185</v>
      </c>
      <c r="C156" s="80">
        <v>0</v>
      </c>
      <c r="D156" s="80">
        <v>1</v>
      </c>
      <c r="E156" s="80" t="s">
        <v>13</v>
      </c>
      <c r="F156" s="80">
        <v>28</v>
      </c>
      <c r="G156" s="80">
        <v>28</v>
      </c>
      <c r="H156" s="82">
        <f t="shared" si="18"/>
        <v>0</v>
      </c>
      <c r="I156" s="83" t="s">
        <v>17</v>
      </c>
      <c r="J156" s="82" t="s">
        <v>17</v>
      </c>
      <c r="K156" s="82" t="s">
        <v>17</v>
      </c>
      <c r="L156" s="1" t="s">
        <v>17</v>
      </c>
      <c r="M156" s="82">
        <v>43</v>
      </c>
      <c r="R156" s="82" t="s">
        <v>44</v>
      </c>
      <c r="S156" s="23">
        <v>1411</v>
      </c>
      <c r="T156" s="23">
        <v>1</v>
      </c>
      <c r="U156" s="80">
        <v>1</v>
      </c>
      <c r="V156" s="1">
        <v>2.0898315757650005E-16</v>
      </c>
      <c r="W156" s="1">
        <v>0.32142857142857145</v>
      </c>
      <c r="X156" s="86">
        <v>24.999999999999996</v>
      </c>
      <c r="Y156" s="86">
        <v>25</v>
      </c>
      <c r="Z156" s="87">
        <v>29.5</v>
      </c>
      <c r="AA156" s="87">
        <v>4.5000000000000036</v>
      </c>
      <c r="AB156" s="87">
        <v>31</v>
      </c>
      <c r="AC156" s="1">
        <v>0.26099706744868045</v>
      </c>
      <c r="AD156" s="1"/>
      <c r="AF156" s="82" t="s">
        <v>81</v>
      </c>
      <c r="AG156" s="80">
        <v>185</v>
      </c>
      <c r="AH156" s="80">
        <v>0</v>
      </c>
      <c r="AI156" s="80">
        <v>1</v>
      </c>
      <c r="AJ156" s="88">
        <v>28</v>
      </c>
      <c r="AK156" s="88">
        <v>28</v>
      </c>
      <c r="AL156" s="89" t="s">
        <v>17</v>
      </c>
      <c r="AM156" s="1" t="s">
        <v>17</v>
      </c>
    </row>
    <row r="157" spans="1:39" x14ac:dyDescent="0.25">
      <c r="A157" s="82" t="s">
        <v>81</v>
      </c>
      <c r="B157" s="80">
        <v>186</v>
      </c>
      <c r="C157" s="80">
        <v>0</v>
      </c>
      <c r="D157" s="80">
        <v>1</v>
      </c>
      <c r="E157" s="80" t="s">
        <v>13</v>
      </c>
      <c r="F157" s="80">
        <v>31</v>
      </c>
      <c r="G157" s="80">
        <v>36</v>
      </c>
      <c r="H157" s="82">
        <f t="shared" si="18"/>
        <v>0.22727272727272727</v>
      </c>
      <c r="I157" s="83" t="s">
        <v>17</v>
      </c>
      <c r="J157" s="82" t="s">
        <v>17</v>
      </c>
      <c r="K157" s="82" t="s">
        <v>17</v>
      </c>
      <c r="L157" s="1" t="s">
        <v>17</v>
      </c>
      <c r="M157" s="82">
        <v>43</v>
      </c>
      <c r="R157" s="82" t="s">
        <v>44</v>
      </c>
      <c r="S157" s="82">
        <v>1412</v>
      </c>
      <c r="T157" s="23">
        <v>0</v>
      </c>
      <c r="U157" s="80">
        <v>1</v>
      </c>
      <c r="V157" s="1">
        <v>-0.22994652406417096</v>
      </c>
      <c r="W157" s="1">
        <v>-3.5714285714285712E-2</v>
      </c>
      <c r="X157" s="86">
        <v>25.909090909090907</v>
      </c>
      <c r="Y157" s="86">
        <v>22</v>
      </c>
      <c r="Z157" s="87">
        <v>21.5</v>
      </c>
      <c r="AA157" s="87">
        <v>-4.4090909090909065</v>
      </c>
      <c r="AB157" s="87">
        <v>31</v>
      </c>
      <c r="AC157" s="1" t="s">
        <v>17</v>
      </c>
      <c r="AD157" s="1"/>
      <c r="AF157" s="82" t="s">
        <v>81</v>
      </c>
      <c r="AG157" s="80">
        <v>186</v>
      </c>
      <c r="AH157" s="80">
        <v>0</v>
      </c>
      <c r="AI157" s="80">
        <v>1</v>
      </c>
      <c r="AJ157" s="88">
        <v>31</v>
      </c>
      <c r="AK157" s="88">
        <v>36</v>
      </c>
      <c r="AL157" s="89" t="s">
        <v>17</v>
      </c>
      <c r="AM157" s="1" t="s">
        <v>17</v>
      </c>
    </row>
    <row r="158" spans="1:39" x14ac:dyDescent="0.25">
      <c r="A158" s="82" t="s">
        <v>81</v>
      </c>
      <c r="B158" s="80">
        <v>197</v>
      </c>
      <c r="C158" s="80">
        <v>0</v>
      </c>
      <c r="D158" s="80">
        <v>1</v>
      </c>
      <c r="E158" s="80" t="s">
        <v>13</v>
      </c>
      <c r="F158" s="80">
        <v>30</v>
      </c>
      <c r="G158" s="80">
        <v>34</v>
      </c>
      <c r="H158" s="82">
        <f t="shared" si="18"/>
        <v>0.18181818181818182</v>
      </c>
      <c r="I158" s="83" t="s">
        <v>17</v>
      </c>
      <c r="J158" s="82" t="s">
        <v>17</v>
      </c>
      <c r="K158" s="82" t="s">
        <v>17</v>
      </c>
      <c r="L158" s="1" t="s">
        <v>17</v>
      </c>
      <c r="M158" s="82">
        <v>43</v>
      </c>
      <c r="R158" s="82" t="s">
        <v>44</v>
      </c>
      <c r="S158" s="23">
        <v>1421</v>
      </c>
      <c r="T158" s="23">
        <v>1</v>
      </c>
      <c r="U158" s="80">
        <v>1</v>
      </c>
      <c r="V158" s="1">
        <v>0.59625668449197866</v>
      </c>
      <c r="W158" s="1">
        <v>-0.10714285714285714</v>
      </c>
      <c r="X158" s="86">
        <v>21.363636363636363</v>
      </c>
      <c r="Y158" s="86">
        <v>31.5</v>
      </c>
      <c r="Z158" s="87">
        <v>30</v>
      </c>
      <c r="AA158" s="87">
        <v>8.6363636363636367</v>
      </c>
      <c r="AB158" s="87">
        <v>31</v>
      </c>
      <c r="AC158" s="1">
        <v>0.1935483870967743</v>
      </c>
      <c r="AD158" s="1"/>
      <c r="AF158" s="82" t="s">
        <v>81</v>
      </c>
      <c r="AG158" s="80">
        <v>197</v>
      </c>
      <c r="AH158" s="80">
        <v>0</v>
      </c>
      <c r="AI158" s="80">
        <v>1</v>
      </c>
      <c r="AJ158" s="88">
        <v>30</v>
      </c>
      <c r="AK158" s="88">
        <v>34</v>
      </c>
      <c r="AL158" s="89" t="s">
        <v>17</v>
      </c>
      <c r="AM158" s="1" t="s">
        <v>17</v>
      </c>
    </row>
    <row r="159" spans="1:39" x14ac:dyDescent="0.25">
      <c r="A159" s="82" t="s">
        <v>81</v>
      </c>
      <c r="B159" s="80">
        <v>652</v>
      </c>
      <c r="C159" s="80">
        <v>0</v>
      </c>
      <c r="D159" s="80">
        <v>1</v>
      </c>
      <c r="E159" s="80" t="s">
        <v>13</v>
      </c>
      <c r="F159" s="80">
        <v>28</v>
      </c>
      <c r="G159" s="80" t="s">
        <v>17</v>
      </c>
      <c r="H159" s="82" t="s">
        <v>17</v>
      </c>
      <c r="I159" s="52" t="s">
        <v>17</v>
      </c>
      <c r="J159" s="82" t="s">
        <v>17</v>
      </c>
      <c r="K159" s="82" t="s">
        <v>17</v>
      </c>
      <c r="L159" s="1" t="s">
        <v>17</v>
      </c>
      <c r="M159" s="82">
        <v>43</v>
      </c>
      <c r="R159" s="82" t="s">
        <v>44</v>
      </c>
      <c r="S159" s="23">
        <v>1424</v>
      </c>
      <c r="T159" s="23">
        <v>1</v>
      </c>
      <c r="U159" s="80">
        <v>1</v>
      </c>
      <c r="V159" s="1">
        <v>0.30213903743315512</v>
      </c>
      <c r="W159" s="1">
        <v>0.25</v>
      </c>
      <c r="X159" s="86">
        <v>21.363636363636363</v>
      </c>
      <c r="Y159" s="86">
        <v>26.5</v>
      </c>
      <c r="Z159" s="87">
        <v>30</v>
      </c>
      <c r="AA159" s="87">
        <v>8.6363636363636367</v>
      </c>
      <c r="AB159" s="87">
        <v>31</v>
      </c>
      <c r="AC159" s="1">
        <v>5.7184750733137849E-2</v>
      </c>
      <c r="AD159" s="1"/>
      <c r="AF159" s="82" t="s">
        <v>81</v>
      </c>
      <c r="AG159" s="80">
        <v>652</v>
      </c>
      <c r="AH159" s="80">
        <v>0</v>
      </c>
      <c r="AI159" s="80">
        <v>1</v>
      </c>
      <c r="AJ159" s="88">
        <v>28</v>
      </c>
      <c r="AK159" s="88" t="s">
        <v>17</v>
      </c>
      <c r="AL159" s="89" t="s">
        <v>17</v>
      </c>
      <c r="AM159" s="1" t="s">
        <v>17</v>
      </c>
    </row>
    <row r="160" spans="1:39" x14ac:dyDescent="0.25">
      <c r="A160" s="82" t="s">
        <v>81</v>
      </c>
      <c r="B160" s="80">
        <v>108</v>
      </c>
      <c r="C160" s="80">
        <v>0</v>
      </c>
      <c r="D160" s="80">
        <v>1</v>
      </c>
      <c r="E160" s="80" t="s">
        <v>13</v>
      </c>
      <c r="F160" s="80" t="s">
        <v>17</v>
      </c>
      <c r="G160" s="80" t="s">
        <v>17</v>
      </c>
      <c r="H160" s="82" t="s">
        <v>17</v>
      </c>
      <c r="I160" s="83" t="s">
        <v>17</v>
      </c>
      <c r="J160" s="82" t="s">
        <v>17</v>
      </c>
      <c r="K160" s="82" t="s">
        <v>17</v>
      </c>
      <c r="L160" s="1" t="s">
        <v>17</v>
      </c>
      <c r="M160" s="82">
        <v>43</v>
      </c>
      <c r="R160" s="82" t="s">
        <v>44</v>
      </c>
      <c r="S160" s="82">
        <v>1428</v>
      </c>
      <c r="T160" s="23">
        <v>0</v>
      </c>
      <c r="U160" s="80">
        <v>1</v>
      </c>
      <c r="V160" s="1" t="s">
        <v>17</v>
      </c>
      <c r="W160" s="1" t="s">
        <v>17</v>
      </c>
      <c r="X160" s="86">
        <v>32.727272727272727</v>
      </c>
      <c r="Y160" s="86" t="s">
        <v>17</v>
      </c>
      <c r="Z160" s="87" t="s">
        <v>17</v>
      </c>
      <c r="AA160" s="87" t="s">
        <v>17</v>
      </c>
      <c r="AB160" s="87">
        <v>31</v>
      </c>
      <c r="AC160" s="1" t="s">
        <v>17</v>
      </c>
      <c r="AD160" s="1"/>
      <c r="AF160" s="82" t="s">
        <v>81</v>
      </c>
      <c r="AG160" s="80">
        <v>108</v>
      </c>
      <c r="AH160" s="80">
        <v>0</v>
      </c>
      <c r="AI160" s="80">
        <v>1</v>
      </c>
      <c r="AJ160" s="88" t="s">
        <v>17</v>
      </c>
      <c r="AK160" s="88" t="s">
        <v>17</v>
      </c>
      <c r="AL160" s="89" t="s">
        <v>17</v>
      </c>
      <c r="AM160" s="1" t="s">
        <v>17</v>
      </c>
    </row>
    <row r="161" spans="1:39" x14ac:dyDescent="0.25">
      <c r="A161" s="82" t="s">
        <v>81</v>
      </c>
      <c r="B161" s="80">
        <v>132</v>
      </c>
      <c r="C161" s="80">
        <v>0</v>
      </c>
      <c r="D161" s="80">
        <v>1</v>
      </c>
      <c r="E161" s="80" t="s">
        <v>13</v>
      </c>
      <c r="F161" s="80" t="s">
        <v>17</v>
      </c>
      <c r="G161" s="80" t="s">
        <v>17</v>
      </c>
      <c r="H161" s="82" t="s">
        <v>17</v>
      </c>
      <c r="I161" s="83" t="s">
        <v>17</v>
      </c>
      <c r="J161" s="82" t="s">
        <v>17</v>
      </c>
      <c r="K161" s="82" t="s">
        <v>17</v>
      </c>
      <c r="L161" s="1" t="s">
        <v>17</v>
      </c>
      <c r="M161" s="82">
        <v>43</v>
      </c>
      <c r="R161" s="82" t="s">
        <v>44</v>
      </c>
      <c r="S161" s="82">
        <v>1429</v>
      </c>
      <c r="T161" s="23">
        <v>0</v>
      </c>
      <c r="U161" s="80">
        <v>1</v>
      </c>
      <c r="V161" s="1">
        <v>0.10160427807486648</v>
      </c>
      <c r="W161" s="1">
        <v>0.14285714285714285</v>
      </c>
      <c r="X161" s="86">
        <v>27.27272727272727</v>
      </c>
      <c r="Y161" s="86">
        <v>29</v>
      </c>
      <c r="Z161" s="87">
        <v>31</v>
      </c>
      <c r="AA161" s="87">
        <v>3.7272727272727302</v>
      </c>
      <c r="AB161" s="87">
        <v>31</v>
      </c>
      <c r="AC161" s="1">
        <v>0.12023460410557188</v>
      </c>
      <c r="AD161" s="1"/>
      <c r="AF161" s="82" t="s">
        <v>81</v>
      </c>
      <c r="AG161" s="80">
        <v>132</v>
      </c>
      <c r="AH161" s="80">
        <v>0</v>
      </c>
      <c r="AI161" s="80">
        <v>1</v>
      </c>
      <c r="AJ161" s="88" t="s">
        <v>17</v>
      </c>
      <c r="AK161" s="88" t="s">
        <v>17</v>
      </c>
      <c r="AL161" s="89" t="s">
        <v>17</v>
      </c>
      <c r="AM161" s="1" t="s">
        <v>17</v>
      </c>
    </row>
    <row r="162" spans="1:39" x14ac:dyDescent="0.25">
      <c r="A162" s="82" t="s">
        <v>81</v>
      </c>
      <c r="B162" s="80">
        <v>115</v>
      </c>
      <c r="C162" s="80">
        <v>1</v>
      </c>
      <c r="D162" s="80">
        <v>1</v>
      </c>
      <c r="E162" s="80" t="s">
        <v>15</v>
      </c>
      <c r="F162" s="80">
        <v>41</v>
      </c>
      <c r="G162" s="80">
        <v>44</v>
      </c>
      <c r="H162" s="82">
        <f t="shared" ref="H162:H181" si="19">(G162-F162)/22</f>
        <v>0.13636363636363635</v>
      </c>
      <c r="I162" s="83">
        <v>36</v>
      </c>
      <c r="J162" s="82">
        <f t="shared" ref="J162:J177" si="20">(I162-G162)/21</f>
        <v>-0.38095238095238093</v>
      </c>
      <c r="K162" s="82">
        <f t="shared" ref="K162:K177" si="21">(I162-F162)/43</f>
        <v>-0.11627906976744186</v>
      </c>
      <c r="L162" s="1">
        <f t="shared" ref="L162:L177" si="22">I162-F162</f>
        <v>-5</v>
      </c>
      <c r="M162" s="82">
        <v>43</v>
      </c>
      <c r="R162" s="82" t="s">
        <v>44</v>
      </c>
      <c r="S162" s="23">
        <v>1437</v>
      </c>
      <c r="T162" s="23">
        <v>1</v>
      </c>
      <c r="U162" s="80">
        <v>1</v>
      </c>
      <c r="V162" s="1">
        <v>-0.26470588235294118</v>
      </c>
      <c r="W162" s="1">
        <v>0.42857142857142855</v>
      </c>
      <c r="X162" s="86">
        <v>35</v>
      </c>
      <c r="Y162" s="86">
        <v>30.5</v>
      </c>
      <c r="Z162" s="87">
        <v>36.5</v>
      </c>
      <c r="AA162" s="87">
        <v>1.5</v>
      </c>
      <c r="AB162" s="87">
        <v>31</v>
      </c>
      <c r="AC162" s="1">
        <v>0.21847507331378302</v>
      </c>
      <c r="AD162" s="1"/>
      <c r="AF162" s="82" t="s">
        <v>81</v>
      </c>
      <c r="AG162" s="80">
        <v>115</v>
      </c>
      <c r="AH162" s="80">
        <v>1</v>
      </c>
      <c r="AI162" s="80">
        <v>1</v>
      </c>
      <c r="AJ162" s="88">
        <v>41</v>
      </c>
      <c r="AK162" s="88">
        <v>44</v>
      </c>
      <c r="AL162" s="89">
        <v>36</v>
      </c>
      <c r="AM162" s="1">
        <v>-0.11627906976744186</v>
      </c>
    </row>
    <row r="163" spans="1:39" x14ac:dyDescent="0.25">
      <c r="A163" s="82" t="s">
        <v>81</v>
      </c>
      <c r="B163" s="80">
        <v>198</v>
      </c>
      <c r="C163" s="80">
        <v>1</v>
      </c>
      <c r="D163" s="80">
        <v>1</v>
      </c>
      <c r="E163" s="80" t="s">
        <v>15</v>
      </c>
      <c r="F163" s="80">
        <v>28.5</v>
      </c>
      <c r="G163" s="80">
        <v>31.5</v>
      </c>
      <c r="H163" s="82">
        <f t="shared" si="19"/>
        <v>0.13636363636363635</v>
      </c>
      <c r="I163" s="83">
        <v>29.5</v>
      </c>
      <c r="J163" s="82">
        <f t="shared" si="20"/>
        <v>-9.5238095238095233E-2</v>
      </c>
      <c r="K163" s="82">
        <f t="shared" si="21"/>
        <v>2.3255813953488372E-2</v>
      </c>
      <c r="L163" s="1">
        <f t="shared" si="22"/>
        <v>1</v>
      </c>
      <c r="M163" s="82">
        <v>43</v>
      </c>
      <c r="R163" s="82" t="s">
        <v>44</v>
      </c>
      <c r="S163" s="23">
        <v>1443</v>
      </c>
      <c r="T163" s="23">
        <v>1</v>
      </c>
      <c r="U163" s="80">
        <v>1</v>
      </c>
      <c r="V163" s="1">
        <v>0.12032085561497334</v>
      </c>
      <c r="W163" s="1">
        <v>3.5714285714285712E-2</v>
      </c>
      <c r="X163" s="86">
        <v>30.454545454545453</v>
      </c>
      <c r="Y163" s="86">
        <v>32.5</v>
      </c>
      <c r="Z163" s="87">
        <v>33</v>
      </c>
      <c r="AA163" s="87">
        <v>2.5454545454545467</v>
      </c>
      <c r="AB163" s="87">
        <v>31</v>
      </c>
      <c r="AC163" s="1">
        <v>3.6656891495601182E-2</v>
      </c>
      <c r="AD163" s="1"/>
      <c r="AF163" s="82" t="s">
        <v>81</v>
      </c>
      <c r="AG163" s="80">
        <v>198</v>
      </c>
      <c r="AH163" s="80">
        <v>1</v>
      </c>
      <c r="AI163" s="80">
        <v>1</v>
      </c>
      <c r="AJ163" s="88">
        <v>28.5</v>
      </c>
      <c r="AK163" s="88">
        <v>31.5</v>
      </c>
      <c r="AL163" s="89">
        <v>29.5</v>
      </c>
      <c r="AM163" s="1">
        <v>2.3255813953488372E-2</v>
      </c>
    </row>
    <row r="164" spans="1:39" x14ac:dyDescent="0.25">
      <c r="A164" s="82" t="s">
        <v>81</v>
      </c>
      <c r="B164" s="80">
        <v>136</v>
      </c>
      <c r="C164" s="80">
        <v>1</v>
      </c>
      <c r="D164" s="80">
        <v>1</v>
      </c>
      <c r="E164" s="80" t="s">
        <v>15</v>
      </c>
      <c r="F164" s="80">
        <v>40.5</v>
      </c>
      <c r="G164" s="80">
        <v>30</v>
      </c>
      <c r="H164" s="82">
        <f t="shared" si="19"/>
        <v>-0.47727272727272729</v>
      </c>
      <c r="I164" s="83">
        <v>42</v>
      </c>
      <c r="J164" s="82">
        <f t="shared" si="20"/>
        <v>0.5714285714285714</v>
      </c>
      <c r="K164" s="82">
        <f t="shared" si="21"/>
        <v>3.4883720930232558E-2</v>
      </c>
      <c r="L164" s="1">
        <f t="shared" si="22"/>
        <v>1.5</v>
      </c>
      <c r="M164" s="82">
        <v>43</v>
      </c>
      <c r="R164" s="82" t="s">
        <v>44</v>
      </c>
      <c r="S164" s="23">
        <v>6612</v>
      </c>
      <c r="T164" s="23">
        <v>1</v>
      </c>
      <c r="U164" s="80">
        <v>1</v>
      </c>
      <c r="V164" s="1">
        <v>0.27272727272727276</v>
      </c>
      <c r="W164" s="1">
        <v>0.17857142857142858</v>
      </c>
      <c r="X164" s="86">
        <v>21.363636363636363</v>
      </c>
      <c r="Y164" s="86">
        <v>26</v>
      </c>
      <c r="Z164" s="87">
        <v>28.5</v>
      </c>
      <c r="AA164" s="87">
        <v>7.1363636363636367</v>
      </c>
      <c r="AB164" s="87">
        <v>31</v>
      </c>
      <c r="AC164" s="1">
        <v>0.18035190615835786</v>
      </c>
      <c r="AD164" s="1"/>
      <c r="AF164" s="82" t="s">
        <v>81</v>
      </c>
      <c r="AG164" s="80">
        <v>136</v>
      </c>
      <c r="AH164" s="80">
        <v>1</v>
      </c>
      <c r="AI164" s="80">
        <v>1</v>
      </c>
      <c r="AJ164" s="88">
        <v>40.5</v>
      </c>
      <c r="AK164" s="88">
        <v>30</v>
      </c>
      <c r="AL164" s="89">
        <v>42</v>
      </c>
      <c r="AM164" s="1">
        <v>3.4883720930232558E-2</v>
      </c>
    </row>
    <row r="165" spans="1:39" x14ac:dyDescent="0.25">
      <c r="A165" s="82" t="s">
        <v>81</v>
      </c>
      <c r="B165" s="80">
        <v>95</v>
      </c>
      <c r="C165" s="80">
        <v>1</v>
      </c>
      <c r="D165" s="80">
        <v>1</v>
      </c>
      <c r="E165" s="80" t="s">
        <v>15</v>
      </c>
      <c r="F165" s="80">
        <v>34</v>
      </c>
      <c r="G165" s="80">
        <v>42</v>
      </c>
      <c r="H165" s="82">
        <f t="shared" si="19"/>
        <v>0.36363636363636365</v>
      </c>
      <c r="I165" s="83">
        <v>35.700000000000003</v>
      </c>
      <c r="J165" s="82">
        <f t="shared" si="20"/>
        <v>-0.29999999999999988</v>
      </c>
      <c r="K165" s="82">
        <f t="shared" si="21"/>
        <v>3.9534883720930301E-2</v>
      </c>
      <c r="L165" s="1">
        <f t="shared" si="22"/>
        <v>1.7000000000000028</v>
      </c>
      <c r="M165" s="82">
        <v>43</v>
      </c>
      <c r="R165" s="82" t="s">
        <v>44</v>
      </c>
      <c r="S165" s="82">
        <v>10101</v>
      </c>
      <c r="T165" s="23">
        <v>0</v>
      </c>
      <c r="U165" s="80">
        <v>1</v>
      </c>
      <c r="V165" s="1" t="s">
        <v>17</v>
      </c>
      <c r="W165" s="1" t="s">
        <v>17</v>
      </c>
      <c r="X165" s="86">
        <v>21.363636363636363</v>
      </c>
      <c r="Y165" s="86" t="s">
        <v>17</v>
      </c>
      <c r="Z165" s="87" t="s">
        <v>17</v>
      </c>
      <c r="AA165" s="87" t="s">
        <v>17</v>
      </c>
      <c r="AB165" s="87">
        <v>31</v>
      </c>
      <c r="AC165" s="1" t="s">
        <v>17</v>
      </c>
      <c r="AD165" s="1"/>
      <c r="AF165" s="82" t="s">
        <v>81</v>
      </c>
      <c r="AG165" s="80">
        <v>95</v>
      </c>
      <c r="AH165" s="80">
        <v>1</v>
      </c>
      <c r="AI165" s="80">
        <v>1</v>
      </c>
      <c r="AJ165" s="88">
        <v>34</v>
      </c>
      <c r="AK165" s="88">
        <v>42</v>
      </c>
      <c r="AL165" s="89">
        <v>35.700000000000003</v>
      </c>
      <c r="AM165" s="1">
        <v>3.9534883720930301E-2</v>
      </c>
    </row>
    <row r="166" spans="1:39" x14ac:dyDescent="0.25">
      <c r="A166" s="82" t="s">
        <v>81</v>
      </c>
      <c r="B166" s="80">
        <v>664</v>
      </c>
      <c r="C166" s="80">
        <v>1</v>
      </c>
      <c r="D166" s="80">
        <v>1</v>
      </c>
      <c r="E166" s="80" t="s">
        <v>15</v>
      </c>
      <c r="F166" s="80">
        <v>32</v>
      </c>
      <c r="G166" s="80">
        <v>40</v>
      </c>
      <c r="H166" s="82">
        <f t="shared" si="19"/>
        <v>0.36363636363636365</v>
      </c>
      <c r="I166" s="83">
        <v>34.1</v>
      </c>
      <c r="J166" s="82">
        <f t="shared" si="20"/>
        <v>-0.2809523809523809</v>
      </c>
      <c r="K166" s="82">
        <f t="shared" si="21"/>
        <v>4.8837209302325615E-2</v>
      </c>
      <c r="L166" s="1">
        <f t="shared" si="22"/>
        <v>2.1000000000000014</v>
      </c>
      <c r="M166" s="82">
        <v>43</v>
      </c>
      <c r="R166" s="82" t="s">
        <v>44</v>
      </c>
      <c r="S166" s="82">
        <v>10102</v>
      </c>
      <c r="T166" s="23">
        <v>0</v>
      </c>
      <c r="U166" s="80">
        <v>1</v>
      </c>
      <c r="V166" s="1" t="s">
        <v>17</v>
      </c>
      <c r="W166" s="1" t="s">
        <v>17</v>
      </c>
      <c r="X166" s="86">
        <v>24.545454545454543</v>
      </c>
      <c r="Y166" s="86" t="s">
        <v>17</v>
      </c>
      <c r="Z166" s="87" t="s">
        <v>17</v>
      </c>
      <c r="AA166" s="87" t="s">
        <v>17</v>
      </c>
      <c r="AB166" s="87">
        <v>31</v>
      </c>
      <c r="AC166" s="1" t="s">
        <v>17</v>
      </c>
      <c r="AD166" s="1"/>
      <c r="AF166" s="82" t="s">
        <v>81</v>
      </c>
      <c r="AG166" s="80">
        <v>664</v>
      </c>
      <c r="AH166" s="80">
        <v>1</v>
      </c>
      <c r="AI166" s="80">
        <v>1</v>
      </c>
      <c r="AJ166" s="88">
        <v>32</v>
      </c>
      <c r="AK166" s="88">
        <v>40</v>
      </c>
      <c r="AL166" s="89">
        <v>34.1</v>
      </c>
      <c r="AM166" s="1">
        <v>4.8837209302325615E-2</v>
      </c>
    </row>
    <row r="167" spans="1:39" x14ac:dyDescent="0.25">
      <c r="A167" s="82" t="s">
        <v>81</v>
      </c>
      <c r="B167" s="80">
        <v>171</v>
      </c>
      <c r="C167" s="80">
        <v>1</v>
      </c>
      <c r="D167" s="80">
        <v>1</v>
      </c>
      <c r="E167" s="80" t="s">
        <v>15</v>
      </c>
      <c r="F167" s="80">
        <v>26</v>
      </c>
      <c r="G167" s="80">
        <v>28</v>
      </c>
      <c r="H167" s="82">
        <f t="shared" si="19"/>
        <v>9.0909090909090912E-2</v>
      </c>
      <c r="I167" s="83">
        <v>28.4</v>
      </c>
      <c r="J167" s="82">
        <f t="shared" si="20"/>
        <v>1.904761904761898E-2</v>
      </c>
      <c r="K167" s="82">
        <f t="shared" si="21"/>
        <v>5.5813953488372058E-2</v>
      </c>
      <c r="L167" s="1">
        <f t="shared" si="22"/>
        <v>2.3999999999999986</v>
      </c>
      <c r="M167" s="82">
        <v>43</v>
      </c>
      <c r="R167" s="82" t="s">
        <v>44</v>
      </c>
      <c r="S167" s="82">
        <v>10281</v>
      </c>
      <c r="T167" s="23">
        <v>0</v>
      </c>
      <c r="U167" s="80">
        <v>1</v>
      </c>
      <c r="V167" s="1">
        <v>0.20053475935828882</v>
      </c>
      <c r="W167" s="1">
        <v>0</v>
      </c>
      <c r="X167" s="86">
        <v>19.09090909090909</v>
      </c>
      <c r="Y167" s="86">
        <v>22.5</v>
      </c>
      <c r="Z167" s="87">
        <v>22.5</v>
      </c>
      <c r="AA167" s="87">
        <v>3.4090909090909101</v>
      </c>
      <c r="AB167" s="87">
        <v>31</v>
      </c>
      <c r="AC167" s="1">
        <v>0.21994134897360709</v>
      </c>
      <c r="AD167" s="1"/>
      <c r="AF167" s="82" t="s">
        <v>81</v>
      </c>
      <c r="AG167" s="80">
        <v>171</v>
      </c>
      <c r="AH167" s="80">
        <v>1</v>
      </c>
      <c r="AI167" s="80">
        <v>1</v>
      </c>
      <c r="AJ167" s="88">
        <v>26</v>
      </c>
      <c r="AK167" s="88">
        <v>28</v>
      </c>
      <c r="AL167" s="89">
        <v>28.4</v>
      </c>
      <c r="AM167" s="1">
        <v>5.5813953488372058E-2</v>
      </c>
    </row>
    <row r="168" spans="1:39" x14ac:dyDescent="0.25">
      <c r="A168" s="82" t="s">
        <v>81</v>
      </c>
      <c r="B168" s="80">
        <v>191</v>
      </c>
      <c r="C168" s="80">
        <v>1</v>
      </c>
      <c r="D168" s="80">
        <v>1</v>
      </c>
      <c r="E168" s="80" t="s">
        <v>15</v>
      </c>
      <c r="F168" s="80">
        <v>26</v>
      </c>
      <c r="G168" s="80">
        <v>31</v>
      </c>
      <c r="H168" s="82">
        <f t="shared" si="19"/>
        <v>0.22727272727272727</v>
      </c>
      <c r="I168" s="83">
        <v>28.5</v>
      </c>
      <c r="J168" s="82">
        <f t="shared" si="20"/>
        <v>-0.11904761904761904</v>
      </c>
      <c r="K168" s="82">
        <f t="shared" si="21"/>
        <v>5.8139534883720929E-2</v>
      </c>
      <c r="L168" s="1">
        <f t="shared" si="22"/>
        <v>2.5</v>
      </c>
      <c r="M168" s="82">
        <v>43</v>
      </c>
      <c r="R168" s="82" t="s">
        <v>44</v>
      </c>
      <c r="S168" s="82">
        <v>10282</v>
      </c>
      <c r="T168" s="23">
        <v>0</v>
      </c>
      <c r="U168" s="80">
        <v>1</v>
      </c>
      <c r="V168" s="1">
        <v>0.2219251336898396</v>
      </c>
      <c r="W168" s="1">
        <v>0.10714285714285714</v>
      </c>
      <c r="X168" s="86">
        <v>22.727272727272727</v>
      </c>
      <c r="Y168" s="86">
        <v>26.5</v>
      </c>
      <c r="Z168" s="87">
        <v>28</v>
      </c>
      <c r="AA168" s="87">
        <v>5.2727272727272734</v>
      </c>
      <c r="AB168" s="87">
        <v>31</v>
      </c>
      <c r="AC168" s="1" t="s">
        <v>17</v>
      </c>
      <c r="AD168" s="1"/>
      <c r="AF168" s="82" t="s">
        <v>81</v>
      </c>
      <c r="AG168" s="80">
        <v>191</v>
      </c>
      <c r="AH168" s="80">
        <v>1</v>
      </c>
      <c r="AI168" s="80">
        <v>1</v>
      </c>
      <c r="AJ168" s="88">
        <v>26</v>
      </c>
      <c r="AK168" s="88">
        <v>31</v>
      </c>
      <c r="AL168" s="89">
        <v>28.5</v>
      </c>
      <c r="AM168" s="1">
        <v>5.8139534883720929E-2</v>
      </c>
    </row>
    <row r="169" spans="1:39" x14ac:dyDescent="0.25">
      <c r="A169" s="82" t="s">
        <v>81</v>
      </c>
      <c r="B169" s="80">
        <v>657</v>
      </c>
      <c r="C169" s="80">
        <v>1</v>
      </c>
      <c r="D169" s="80">
        <v>1</v>
      </c>
      <c r="E169" s="80" t="s">
        <v>15</v>
      </c>
      <c r="F169" s="80">
        <v>37</v>
      </c>
      <c r="G169" s="46">
        <v>38</v>
      </c>
      <c r="H169" s="82">
        <f t="shared" si="19"/>
        <v>4.5454545454545456E-2</v>
      </c>
      <c r="I169" s="52">
        <v>39.5</v>
      </c>
      <c r="J169" s="82">
        <f t="shared" si="20"/>
        <v>7.1428571428571425E-2</v>
      </c>
      <c r="K169" s="82">
        <f t="shared" si="21"/>
        <v>5.8139534883720929E-2</v>
      </c>
      <c r="L169" s="1">
        <f t="shared" si="22"/>
        <v>2.5</v>
      </c>
      <c r="M169" s="82">
        <v>43</v>
      </c>
      <c r="R169" s="82" t="s">
        <v>44</v>
      </c>
      <c r="S169" s="23">
        <v>10311</v>
      </c>
      <c r="T169" s="23">
        <v>1</v>
      </c>
      <c r="U169" s="80">
        <v>1</v>
      </c>
      <c r="V169" s="1">
        <v>7.4866310160427843E-2</v>
      </c>
      <c r="W169" s="1">
        <v>3.5714285714285712E-2</v>
      </c>
      <c r="X169" s="86">
        <v>17.727272727272727</v>
      </c>
      <c r="Y169" s="86">
        <v>19</v>
      </c>
      <c r="Z169" s="87">
        <v>19.5</v>
      </c>
      <c r="AA169" s="87">
        <v>1.7727272727272734</v>
      </c>
      <c r="AB169" s="87">
        <v>31</v>
      </c>
      <c r="AC169" s="1">
        <v>4.9853372434017634E-2</v>
      </c>
      <c r="AD169" s="1"/>
      <c r="AF169" s="82" t="s">
        <v>81</v>
      </c>
      <c r="AG169" s="80">
        <v>657</v>
      </c>
      <c r="AH169" s="80">
        <v>1</v>
      </c>
      <c r="AI169" s="80">
        <v>1</v>
      </c>
      <c r="AJ169" s="88">
        <v>37</v>
      </c>
      <c r="AK169" s="88">
        <v>38</v>
      </c>
      <c r="AL169" s="89">
        <v>39.5</v>
      </c>
      <c r="AM169" s="1">
        <v>5.8139534883720929E-2</v>
      </c>
    </row>
    <row r="170" spans="1:39" x14ac:dyDescent="0.25">
      <c r="A170" s="82" t="s">
        <v>81</v>
      </c>
      <c r="B170" s="80">
        <v>665</v>
      </c>
      <c r="C170" s="80">
        <v>1</v>
      </c>
      <c r="D170" s="80">
        <v>1</v>
      </c>
      <c r="E170" s="80" t="s">
        <v>15</v>
      </c>
      <c r="F170" s="80">
        <v>29</v>
      </c>
      <c r="G170" s="80">
        <v>35</v>
      </c>
      <c r="H170" s="82">
        <f t="shared" si="19"/>
        <v>0.27272727272727271</v>
      </c>
      <c r="I170" s="83">
        <v>32.200000000000003</v>
      </c>
      <c r="J170" s="82">
        <f t="shared" si="20"/>
        <v>-0.13333333333333319</v>
      </c>
      <c r="K170" s="82">
        <f t="shared" si="21"/>
        <v>7.4418604651162859E-2</v>
      </c>
      <c r="L170" s="1">
        <f t="shared" si="22"/>
        <v>3.2000000000000028</v>
      </c>
      <c r="M170" s="82">
        <v>43</v>
      </c>
      <c r="R170" s="82" t="s">
        <v>44</v>
      </c>
      <c r="S170" s="82">
        <v>10361</v>
      </c>
      <c r="T170" s="23">
        <v>0</v>
      </c>
      <c r="U170" s="80">
        <v>1</v>
      </c>
      <c r="V170" s="1" t="s">
        <v>17</v>
      </c>
      <c r="W170" s="1" t="s">
        <v>17</v>
      </c>
      <c r="X170" s="86">
        <v>21.363636363636363</v>
      </c>
      <c r="Y170" s="86" t="s">
        <v>17</v>
      </c>
      <c r="Z170" s="87" t="s">
        <v>17</v>
      </c>
      <c r="AA170" s="87" t="s">
        <v>17</v>
      </c>
      <c r="AB170" s="87">
        <v>31</v>
      </c>
      <c r="AC170" s="1" t="s">
        <v>17</v>
      </c>
      <c r="AD170" s="1"/>
      <c r="AF170" s="82" t="s">
        <v>81</v>
      </c>
      <c r="AG170" s="80">
        <v>665</v>
      </c>
      <c r="AH170" s="80">
        <v>1</v>
      </c>
      <c r="AI170" s="80">
        <v>1</v>
      </c>
      <c r="AJ170" s="88">
        <v>29</v>
      </c>
      <c r="AK170" s="88">
        <v>35</v>
      </c>
      <c r="AL170" s="89">
        <v>32.200000000000003</v>
      </c>
      <c r="AM170" s="1">
        <v>7.4418604651162859E-2</v>
      </c>
    </row>
    <row r="171" spans="1:39" x14ac:dyDescent="0.25">
      <c r="A171" s="82" t="s">
        <v>81</v>
      </c>
      <c r="B171" s="80">
        <v>141</v>
      </c>
      <c r="C171" s="80">
        <v>1</v>
      </c>
      <c r="D171" s="80">
        <v>1</v>
      </c>
      <c r="E171" s="80" t="s">
        <v>15</v>
      </c>
      <c r="F171" s="80">
        <v>38</v>
      </c>
      <c r="G171" s="80">
        <v>41</v>
      </c>
      <c r="H171" s="82">
        <f t="shared" si="19"/>
        <v>0.13636363636363635</v>
      </c>
      <c r="I171" s="83">
        <v>41.4</v>
      </c>
      <c r="J171" s="82">
        <f t="shared" si="20"/>
        <v>1.904761904761898E-2</v>
      </c>
      <c r="K171" s="82">
        <f t="shared" si="21"/>
        <v>7.9069767441860436E-2</v>
      </c>
      <c r="L171" s="1">
        <f t="shared" si="22"/>
        <v>3.3999999999999986</v>
      </c>
      <c r="M171" s="82">
        <v>43</v>
      </c>
      <c r="R171" s="82" t="s">
        <v>44</v>
      </c>
      <c r="S171" s="82">
        <v>10362</v>
      </c>
      <c r="T171" s="23">
        <v>0</v>
      </c>
      <c r="U171" s="80">
        <v>1</v>
      </c>
      <c r="V171" s="1">
        <v>0.37967914438502687</v>
      </c>
      <c r="W171" s="1">
        <v>0.17857142857142858</v>
      </c>
      <c r="X171" s="86">
        <v>19.545454545454543</v>
      </c>
      <c r="Y171" s="86">
        <v>26</v>
      </c>
      <c r="Z171" s="87">
        <v>28.5</v>
      </c>
      <c r="AA171" s="87">
        <v>8.9545454545454568</v>
      </c>
      <c r="AB171" s="87">
        <v>31</v>
      </c>
      <c r="AC171" s="1">
        <v>0.21407624633431085</v>
      </c>
      <c r="AD171" s="1"/>
      <c r="AF171" s="82" t="s">
        <v>81</v>
      </c>
      <c r="AG171" s="80">
        <v>141</v>
      </c>
      <c r="AH171" s="80">
        <v>1</v>
      </c>
      <c r="AI171" s="80">
        <v>1</v>
      </c>
      <c r="AJ171" s="88">
        <v>38</v>
      </c>
      <c r="AK171" s="88">
        <v>41</v>
      </c>
      <c r="AL171" s="89">
        <v>41.4</v>
      </c>
      <c r="AM171" s="1">
        <v>7.9069767441860436E-2</v>
      </c>
    </row>
    <row r="172" spans="1:39" x14ac:dyDescent="0.25">
      <c r="A172" s="82" t="s">
        <v>81</v>
      </c>
      <c r="B172" s="80">
        <v>655</v>
      </c>
      <c r="C172" s="80">
        <v>1</v>
      </c>
      <c r="D172" s="80">
        <v>1</v>
      </c>
      <c r="E172" s="80" t="s">
        <v>15</v>
      </c>
      <c r="F172" s="80">
        <v>35</v>
      </c>
      <c r="G172" s="80">
        <v>41</v>
      </c>
      <c r="H172" s="82">
        <f t="shared" si="19"/>
        <v>0.27272727272727271</v>
      </c>
      <c r="I172" s="83">
        <v>41.1</v>
      </c>
      <c r="J172" s="82">
        <f t="shared" si="20"/>
        <v>4.76190476190483E-3</v>
      </c>
      <c r="K172" s="82">
        <f t="shared" si="21"/>
        <v>0.14186046511627912</v>
      </c>
      <c r="L172" s="1">
        <f t="shared" si="22"/>
        <v>6.1000000000000014</v>
      </c>
      <c r="M172" s="82">
        <v>43</v>
      </c>
      <c r="R172" s="82" t="s">
        <v>44</v>
      </c>
      <c r="S172" s="23">
        <v>11061</v>
      </c>
      <c r="T172" s="23">
        <v>1</v>
      </c>
      <c r="U172" s="80">
        <v>1</v>
      </c>
      <c r="V172" s="1">
        <v>8.021390374331569E-3</v>
      </c>
      <c r="W172" s="1">
        <v>0.35714285714285715</v>
      </c>
      <c r="X172" s="86">
        <v>21.363636363636363</v>
      </c>
      <c r="Y172" s="86">
        <v>21.5</v>
      </c>
      <c r="Z172" s="87">
        <v>26.5</v>
      </c>
      <c r="AA172" s="87">
        <v>5.1363636363636367</v>
      </c>
      <c r="AB172" s="87">
        <v>31</v>
      </c>
      <c r="AC172" s="1">
        <v>0.25953079178885635</v>
      </c>
      <c r="AD172" s="1"/>
      <c r="AF172" s="82" t="s">
        <v>81</v>
      </c>
      <c r="AG172" s="80">
        <v>655</v>
      </c>
      <c r="AH172" s="80">
        <v>1</v>
      </c>
      <c r="AI172" s="80">
        <v>1</v>
      </c>
      <c r="AJ172" s="88">
        <v>35</v>
      </c>
      <c r="AK172" s="88">
        <v>41</v>
      </c>
      <c r="AL172" s="89">
        <v>41.1</v>
      </c>
      <c r="AM172" s="1">
        <v>0.14186046511627912</v>
      </c>
    </row>
    <row r="173" spans="1:39" x14ac:dyDescent="0.25">
      <c r="A173" s="82" t="s">
        <v>81</v>
      </c>
      <c r="B173" s="80">
        <v>134</v>
      </c>
      <c r="C173" s="80">
        <v>1</v>
      </c>
      <c r="D173" s="80">
        <v>1</v>
      </c>
      <c r="E173" s="80" t="s">
        <v>15</v>
      </c>
      <c r="F173" s="80">
        <v>40</v>
      </c>
      <c r="G173" s="80">
        <v>48</v>
      </c>
      <c r="H173" s="82">
        <f t="shared" si="19"/>
        <v>0.36363636363636365</v>
      </c>
      <c r="I173" s="83">
        <v>48.2</v>
      </c>
      <c r="J173" s="82">
        <f t="shared" si="20"/>
        <v>9.52380952380966E-3</v>
      </c>
      <c r="K173" s="82">
        <f t="shared" si="21"/>
        <v>0.19069767441860472</v>
      </c>
      <c r="L173" s="1">
        <f t="shared" si="22"/>
        <v>8.2000000000000028</v>
      </c>
      <c r="M173" s="82">
        <v>43</v>
      </c>
      <c r="R173" s="82" t="s">
        <v>44</v>
      </c>
      <c r="S173" s="23">
        <v>11062</v>
      </c>
      <c r="T173" s="23">
        <v>1</v>
      </c>
      <c r="U173" s="80">
        <v>1</v>
      </c>
      <c r="V173" s="1">
        <v>0.2219251336898396</v>
      </c>
      <c r="W173" s="1">
        <v>0.21428571428571427</v>
      </c>
      <c r="X173" s="86">
        <v>22.727272727272727</v>
      </c>
      <c r="Y173" s="86">
        <v>26.5</v>
      </c>
      <c r="Z173" s="87">
        <v>29.5</v>
      </c>
      <c r="AA173" s="87">
        <v>6.7727272727272734</v>
      </c>
      <c r="AB173" s="87">
        <v>31</v>
      </c>
      <c r="AC173" s="1">
        <v>0.32404692082111441</v>
      </c>
      <c r="AD173" s="1"/>
      <c r="AF173" s="82" t="s">
        <v>81</v>
      </c>
      <c r="AG173" s="80">
        <v>134</v>
      </c>
      <c r="AH173" s="80">
        <v>1</v>
      </c>
      <c r="AI173" s="80">
        <v>1</v>
      </c>
      <c r="AJ173" s="88">
        <v>40</v>
      </c>
      <c r="AK173" s="88">
        <v>48</v>
      </c>
      <c r="AL173" s="89">
        <v>48.2</v>
      </c>
      <c r="AM173" s="1">
        <v>0.19069767441860472</v>
      </c>
    </row>
    <row r="174" spans="1:39" x14ac:dyDescent="0.25">
      <c r="A174" s="82" t="s">
        <v>81</v>
      </c>
      <c r="B174" s="80">
        <v>142</v>
      </c>
      <c r="C174" s="80">
        <v>1</v>
      </c>
      <c r="D174" s="80">
        <v>1</v>
      </c>
      <c r="E174" s="80" t="s">
        <v>15</v>
      </c>
      <c r="F174" s="80">
        <v>36</v>
      </c>
      <c r="G174" s="80">
        <v>42</v>
      </c>
      <c r="H174" s="82">
        <f t="shared" si="19"/>
        <v>0.27272727272727271</v>
      </c>
      <c r="I174" s="83">
        <v>44.7</v>
      </c>
      <c r="J174" s="82">
        <f t="shared" si="20"/>
        <v>0.1285714285714287</v>
      </c>
      <c r="K174" s="82">
        <f t="shared" si="21"/>
        <v>0.2023255813953489</v>
      </c>
      <c r="L174" s="1">
        <f t="shared" si="22"/>
        <v>8.7000000000000028</v>
      </c>
      <c r="M174" s="82">
        <v>43</v>
      </c>
      <c r="R174" s="82" t="s">
        <v>44</v>
      </c>
      <c r="S174" s="23">
        <v>11521</v>
      </c>
      <c r="T174" s="23">
        <v>1</v>
      </c>
      <c r="U174" s="80">
        <v>1</v>
      </c>
      <c r="V174" s="1">
        <v>9.0909090909090981E-2</v>
      </c>
      <c r="W174" s="1">
        <v>7.1428571428571425E-2</v>
      </c>
      <c r="X174" s="86">
        <v>25.454545454545453</v>
      </c>
      <c r="Y174" s="86">
        <v>27</v>
      </c>
      <c r="Z174" s="87">
        <v>28</v>
      </c>
      <c r="AA174" s="87">
        <v>2.5454545454545467</v>
      </c>
      <c r="AB174" s="87">
        <v>31</v>
      </c>
      <c r="AC174" s="1">
        <v>0.20967741935483872</v>
      </c>
      <c r="AD174" s="1"/>
      <c r="AF174" s="82" t="s">
        <v>81</v>
      </c>
      <c r="AG174" s="80">
        <v>142</v>
      </c>
      <c r="AH174" s="80">
        <v>1</v>
      </c>
      <c r="AI174" s="80">
        <v>1</v>
      </c>
      <c r="AJ174" s="88">
        <v>36</v>
      </c>
      <c r="AK174" s="88">
        <v>42</v>
      </c>
      <c r="AL174" s="89">
        <v>44.7</v>
      </c>
      <c r="AM174" s="1">
        <v>0.2023255813953489</v>
      </c>
    </row>
    <row r="175" spans="1:39" x14ac:dyDescent="0.25">
      <c r="A175" s="82" t="s">
        <v>81</v>
      </c>
      <c r="B175" s="80">
        <v>669</v>
      </c>
      <c r="C175" s="80">
        <v>1</v>
      </c>
      <c r="D175" s="80">
        <v>1</v>
      </c>
      <c r="E175" s="80" t="s">
        <v>15</v>
      </c>
      <c r="F175" s="80">
        <v>42</v>
      </c>
      <c r="G175" s="80">
        <v>47</v>
      </c>
      <c r="H175" s="82">
        <f t="shared" si="19"/>
        <v>0.22727272727272727</v>
      </c>
      <c r="I175" s="83">
        <v>51</v>
      </c>
      <c r="J175" s="82">
        <f t="shared" si="20"/>
        <v>0.19047619047619047</v>
      </c>
      <c r="K175" s="82">
        <f t="shared" si="21"/>
        <v>0.20930232558139536</v>
      </c>
      <c r="L175" s="1">
        <f t="shared" si="22"/>
        <v>9</v>
      </c>
      <c r="M175" s="82">
        <v>43</v>
      </c>
      <c r="R175" s="82" t="s">
        <v>44</v>
      </c>
      <c r="S175" s="23">
        <v>11522</v>
      </c>
      <c r="T175" s="23">
        <v>1</v>
      </c>
      <c r="U175" s="80">
        <v>1</v>
      </c>
      <c r="V175" s="1">
        <v>0.1042780748663102</v>
      </c>
      <c r="W175" s="1">
        <v>-3.5714285714285712E-2</v>
      </c>
      <c r="X175" s="86">
        <v>32.727272727272727</v>
      </c>
      <c r="Y175" s="86">
        <v>34.5</v>
      </c>
      <c r="Z175" s="87">
        <v>34</v>
      </c>
      <c r="AA175" s="87">
        <v>1.2727272727272734</v>
      </c>
      <c r="AB175" s="87">
        <v>31</v>
      </c>
      <c r="AC175" s="1">
        <v>0.42228739002932558</v>
      </c>
      <c r="AD175" s="1"/>
      <c r="AF175" s="82" t="s">
        <v>81</v>
      </c>
      <c r="AG175" s="80">
        <v>669</v>
      </c>
      <c r="AH175" s="80">
        <v>1</v>
      </c>
      <c r="AI175" s="80">
        <v>1</v>
      </c>
      <c r="AJ175" s="88">
        <v>42</v>
      </c>
      <c r="AK175" s="88">
        <v>47</v>
      </c>
      <c r="AL175" s="89">
        <v>51</v>
      </c>
      <c r="AM175" s="1">
        <v>0.20930232558139536</v>
      </c>
    </row>
    <row r="176" spans="1:39" x14ac:dyDescent="0.25">
      <c r="A176" s="82" t="s">
        <v>81</v>
      </c>
      <c r="B176" s="80">
        <v>182</v>
      </c>
      <c r="C176" s="80">
        <v>1</v>
      </c>
      <c r="D176" s="80">
        <v>1</v>
      </c>
      <c r="E176" s="80" t="s">
        <v>15</v>
      </c>
      <c r="F176" s="80">
        <v>44.5</v>
      </c>
      <c r="G176" s="80">
        <v>50</v>
      </c>
      <c r="H176" s="82">
        <f t="shared" si="19"/>
        <v>0.25</v>
      </c>
      <c r="I176" s="83">
        <v>53.9</v>
      </c>
      <c r="J176" s="82">
        <f t="shared" si="20"/>
        <v>0.18571428571428564</v>
      </c>
      <c r="K176" s="82">
        <f t="shared" si="21"/>
        <v>0.21860465116279065</v>
      </c>
      <c r="L176" s="1">
        <f t="shared" si="22"/>
        <v>9.3999999999999986</v>
      </c>
      <c r="M176" s="82">
        <v>43</v>
      </c>
      <c r="R176" s="82" t="s">
        <v>44</v>
      </c>
      <c r="S176" s="23">
        <v>12101</v>
      </c>
      <c r="T176" s="23">
        <v>1</v>
      </c>
      <c r="U176" s="80">
        <v>1</v>
      </c>
      <c r="V176" s="1">
        <v>-1.0695187165775288E-2</v>
      </c>
      <c r="W176" s="1">
        <v>0.21428571428571427</v>
      </c>
      <c r="X176" s="86">
        <v>33.18181818181818</v>
      </c>
      <c r="Y176" s="86">
        <v>33</v>
      </c>
      <c r="Z176" s="87">
        <v>36</v>
      </c>
      <c r="AA176" s="87">
        <v>2.8181818181818201</v>
      </c>
      <c r="AB176" s="87">
        <v>31</v>
      </c>
      <c r="AC176" s="1">
        <v>8.5043988269794729E-2</v>
      </c>
      <c r="AD176" s="1"/>
      <c r="AF176" s="82" t="s">
        <v>81</v>
      </c>
      <c r="AG176" s="80">
        <v>182</v>
      </c>
      <c r="AH176" s="80">
        <v>1</v>
      </c>
      <c r="AI176" s="80">
        <v>1</v>
      </c>
      <c r="AJ176" s="88">
        <v>44.5</v>
      </c>
      <c r="AK176" s="88">
        <v>50</v>
      </c>
      <c r="AL176" s="89">
        <v>53.9</v>
      </c>
      <c r="AM176" s="1">
        <v>0.21860465116279065</v>
      </c>
    </row>
    <row r="177" spans="1:39" x14ac:dyDescent="0.25">
      <c r="A177" s="82" t="s">
        <v>81</v>
      </c>
      <c r="B177" s="80">
        <v>88</v>
      </c>
      <c r="C177" s="80">
        <v>1</v>
      </c>
      <c r="D177" s="80">
        <v>1</v>
      </c>
      <c r="E177" s="80" t="s">
        <v>15</v>
      </c>
      <c r="F177" s="80">
        <v>38</v>
      </c>
      <c r="G177" s="80">
        <v>40</v>
      </c>
      <c r="H177" s="82">
        <f t="shared" si="19"/>
        <v>9.0909090909090912E-2</v>
      </c>
      <c r="I177" s="83">
        <v>47.6</v>
      </c>
      <c r="J177" s="82">
        <f t="shared" si="20"/>
        <v>0.36190476190476195</v>
      </c>
      <c r="K177" s="82">
        <f t="shared" si="21"/>
        <v>0.2232558139534884</v>
      </c>
      <c r="L177" s="1">
        <f t="shared" si="22"/>
        <v>9.6000000000000014</v>
      </c>
      <c r="M177" s="82">
        <v>43</v>
      </c>
      <c r="R177" s="82" t="s">
        <v>44</v>
      </c>
      <c r="S177" s="82">
        <v>12111</v>
      </c>
      <c r="T177" s="23">
        <v>0</v>
      </c>
      <c r="U177" s="80">
        <v>1</v>
      </c>
      <c r="V177" s="1">
        <v>5.3475935828877059E-2</v>
      </c>
      <c r="W177" s="1">
        <v>0.35714285714285715</v>
      </c>
      <c r="X177" s="86">
        <v>19.09090909090909</v>
      </c>
      <c r="Y177" s="86">
        <v>20</v>
      </c>
      <c r="Z177" s="87">
        <v>25</v>
      </c>
      <c r="AA177" s="87">
        <v>5.9090909090909101</v>
      </c>
      <c r="AB177" s="87">
        <v>31</v>
      </c>
      <c r="AC177" s="1">
        <v>0.20674486803519065</v>
      </c>
      <c r="AD177" s="1"/>
      <c r="AF177" s="82" t="s">
        <v>81</v>
      </c>
      <c r="AG177" s="80">
        <v>88</v>
      </c>
      <c r="AH177" s="80">
        <v>1</v>
      </c>
      <c r="AI177" s="80">
        <v>1</v>
      </c>
      <c r="AJ177" s="88">
        <v>38</v>
      </c>
      <c r="AK177" s="88">
        <v>40</v>
      </c>
      <c r="AL177" s="89">
        <v>47.6</v>
      </c>
      <c r="AM177" s="1">
        <v>0.2232558139534884</v>
      </c>
    </row>
    <row r="178" spans="1:39" x14ac:dyDescent="0.25">
      <c r="A178" s="82" t="s">
        <v>81</v>
      </c>
      <c r="B178" s="80">
        <v>94</v>
      </c>
      <c r="C178" s="80">
        <v>1</v>
      </c>
      <c r="D178" s="80">
        <v>1</v>
      </c>
      <c r="E178" s="80" t="s">
        <v>15</v>
      </c>
      <c r="F178" s="80">
        <v>36.5</v>
      </c>
      <c r="G178" s="46">
        <v>37.5</v>
      </c>
      <c r="H178" s="82">
        <f t="shared" si="19"/>
        <v>4.5454545454545456E-2</v>
      </c>
      <c r="I178" s="52" t="s">
        <v>17</v>
      </c>
      <c r="J178" s="82" t="s">
        <v>17</v>
      </c>
      <c r="K178" s="82" t="s">
        <v>17</v>
      </c>
      <c r="L178" s="1" t="s">
        <v>17</v>
      </c>
      <c r="M178" s="82">
        <v>43</v>
      </c>
      <c r="R178" s="82" t="s">
        <v>44</v>
      </c>
      <c r="S178" s="82">
        <v>12112</v>
      </c>
      <c r="T178" s="23">
        <v>0</v>
      </c>
      <c r="U178" s="80">
        <v>1</v>
      </c>
      <c r="V178" s="1">
        <v>0.32887700534759373</v>
      </c>
      <c r="W178" s="1">
        <v>0.2857142857142857</v>
      </c>
      <c r="X178" s="86">
        <v>25.909090909090907</v>
      </c>
      <c r="Y178" s="86">
        <v>31.5</v>
      </c>
      <c r="Z178" s="87">
        <v>35.5</v>
      </c>
      <c r="AA178" s="87">
        <v>9.5909090909090935</v>
      </c>
      <c r="AB178" s="87">
        <v>31</v>
      </c>
      <c r="AC178" s="1">
        <v>3.2258064516129031E-2</v>
      </c>
      <c r="AD178" s="1"/>
      <c r="AF178" s="82" t="s">
        <v>81</v>
      </c>
      <c r="AG178" s="80">
        <v>94</v>
      </c>
      <c r="AH178" s="80">
        <v>1</v>
      </c>
      <c r="AI178" s="80">
        <v>1</v>
      </c>
      <c r="AJ178" s="88">
        <v>36.5</v>
      </c>
      <c r="AK178" s="88">
        <v>37.5</v>
      </c>
      <c r="AL178" s="89" t="s">
        <v>17</v>
      </c>
      <c r="AM178" s="1" t="s">
        <v>17</v>
      </c>
    </row>
    <row r="179" spans="1:39" x14ac:dyDescent="0.25">
      <c r="A179" s="82" t="s">
        <v>81</v>
      </c>
      <c r="B179" s="80">
        <v>103</v>
      </c>
      <c r="C179" s="80">
        <v>1</v>
      </c>
      <c r="D179" s="80">
        <v>1</v>
      </c>
      <c r="E179" s="80" t="s">
        <v>15</v>
      </c>
      <c r="F179" s="80">
        <v>42</v>
      </c>
      <c r="G179" s="80">
        <v>47</v>
      </c>
      <c r="H179" s="82">
        <f t="shared" si="19"/>
        <v>0.22727272727272727</v>
      </c>
      <c r="I179" s="83" t="s">
        <v>17</v>
      </c>
      <c r="J179" s="82" t="s">
        <v>17</v>
      </c>
      <c r="K179" s="82" t="s">
        <v>17</v>
      </c>
      <c r="L179" s="1" t="s">
        <v>17</v>
      </c>
      <c r="M179" s="82">
        <v>43</v>
      </c>
      <c r="R179" s="82" t="s">
        <v>44</v>
      </c>
      <c r="S179" s="23">
        <v>12221</v>
      </c>
      <c r="T179" s="23">
        <v>1</v>
      </c>
      <c r="U179" s="80">
        <v>1</v>
      </c>
      <c r="V179" s="1">
        <v>0.16310160427807491</v>
      </c>
      <c r="W179" s="1">
        <v>0.10714285714285714</v>
      </c>
      <c r="X179" s="86">
        <v>17.727272727272727</v>
      </c>
      <c r="Y179" s="86">
        <v>20.5</v>
      </c>
      <c r="Z179" s="87">
        <v>22</v>
      </c>
      <c r="AA179" s="87">
        <v>4.2727272727272734</v>
      </c>
      <c r="AB179" s="87">
        <v>31</v>
      </c>
      <c r="AC179" s="1">
        <v>7.3313782991202364E-2</v>
      </c>
      <c r="AD179" s="1"/>
      <c r="AF179" s="82" t="s">
        <v>81</v>
      </c>
      <c r="AG179" s="80">
        <v>103</v>
      </c>
      <c r="AH179" s="80">
        <v>1</v>
      </c>
      <c r="AI179" s="80">
        <v>1</v>
      </c>
      <c r="AJ179" s="88">
        <v>42</v>
      </c>
      <c r="AK179" s="88">
        <v>47</v>
      </c>
      <c r="AL179" s="89" t="s">
        <v>17</v>
      </c>
      <c r="AM179" s="1" t="s">
        <v>17</v>
      </c>
    </row>
    <row r="180" spans="1:39" x14ac:dyDescent="0.25">
      <c r="A180" s="82" t="s">
        <v>81</v>
      </c>
      <c r="B180" s="80">
        <v>123</v>
      </c>
      <c r="C180" s="80">
        <v>1</v>
      </c>
      <c r="D180" s="80">
        <v>1</v>
      </c>
      <c r="E180" s="80" t="s">
        <v>15</v>
      </c>
      <c r="F180" s="80">
        <v>45</v>
      </c>
      <c r="G180" s="80">
        <v>48</v>
      </c>
      <c r="H180" s="82">
        <f t="shared" si="19"/>
        <v>0.13636363636363635</v>
      </c>
      <c r="I180" s="83" t="s">
        <v>17</v>
      </c>
      <c r="J180" s="82" t="s">
        <v>17</v>
      </c>
      <c r="K180" s="82" t="s">
        <v>17</v>
      </c>
      <c r="L180" s="1" t="s">
        <v>17</v>
      </c>
      <c r="M180" s="82">
        <v>43</v>
      </c>
      <c r="R180" s="82" t="s">
        <v>44</v>
      </c>
      <c r="S180" s="23">
        <v>12222</v>
      </c>
      <c r="T180" s="23">
        <v>1</v>
      </c>
      <c r="U180" s="80">
        <v>1</v>
      </c>
      <c r="V180" s="1">
        <v>-1.604278074866293E-2</v>
      </c>
      <c r="W180" s="1">
        <v>0.8928571428571429</v>
      </c>
      <c r="X180" s="86">
        <v>27.27272727272727</v>
      </c>
      <c r="Y180" s="86">
        <v>27</v>
      </c>
      <c r="Z180" s="87">
        <v>39.5</v>
      </c>
      <c r="AA180" s="87">
        <v>12.22727272727273</v>
      </c>
      <c r="AB180" s="87">
        <v>31</v>
      </c>
      <c r="AC180" s="1" t="s">
        <v>17</v>
      </c>
      <c r="AD180" s="1"/>
      <c r="AF180" s="82" t="s">
        <v>81</v>
      </c>
      <c r="AG180" s="80">
        <v>123</v>
      </c>
      <c r="AH180" s="80">
        <v>1</v>
      </c>
      <c r="AI180" s="80">
        <v>1</v>
      </c>
      <c r="AJ180" s="88">
        <v>45</v>
      </c>
      <c r="AK180" s="88">
        <v>48</v>
      </c>
      <c r="AL180" s="89" t="s">
        <v>17</v>
      </c>
      <c r="AM180" s="1" t="s">
        <v>17</v>
      </c>
    </row>
    <row r="181" spans="1:39" x14ac:dyDescent="0.25">
      <c r="A181" s="82" t="s">
        <v>81</v>
      </c>
      <c r="B181" s="80">
        <v>125</v>
      </c>
      <c r="C181" s="80">
        <v>1</v>
      </c>
      <c r="D181" s="80">
        <v>1</v>
      </c>
      <c r="E181" s="80" t="s">
        <v>15</v>
      </c>
      <c r="F181" s="80">
        <v>17.5</v>
      </c>
      <c r="G181" s="80">
        <v>22</v>
      </c>
      <c r="H181" s="82">
        <f t="shared" si="19"/>
        <v>0.20454545454545456</v>
      </c>
      <c r="I181" s="83" t="s">
        <v>17</v>
      </c>
      <c r="J181" s="82" t="s">
        <v>17</v>
      </c>
      <c r="K181" s="82" t="s">
        <v>17</v>
      </c>
      <c r="L181" s="1" t="s">
        <v>17</v>
      </c>
      <c r="M181" s="82">
        <v>43</v>
      </c>
      <c r="R181" s="82" t="s">
        <v>44</v>
      </c>
      <c r="S181" s="82">
        <v>12421</v>
      </c>
      <c r="T181" s="23">
        <v>0</v>
      </c>
      <c r="U181" s="80">
        <v>1</v>
      </c>
      <c r="V181" s="1">
        <v>0.2540106951871659</v>
      </c>
      <c r="W181" s="1">
        <v>-7.1428571428571425E-2</v>
      </c>
      <c r="X181" s="86">
        <v>28.18181818181818</v>
      </c>
      <c r="Y181" s="86">
        <v>32.5</v>
      </c>
      <c r="Z181" s="87">
        <v>31.5</v>
      </c>
      <c r="AA181" s="87">
        <v>3.3181818181818201</v>
      </c>
      <c r="AB181" s="87">
        <v>31</v>
      </c>
      <c r="AC181" s="1">
        <v>0.30938416422287396</v>
      </c>
      <c r="AD181" s="1"/>
      <c r="AF181" s="82" t="s">
        <v>81</v>
      </c>
      <c r="AG181" s="80">
        <v>125</v>
      </c>
      <c r="AH181" s="80">
        <v>1</v>
      </c>
      <c r="AI181" s="80">
        <v>1</v>
      </c>
      <c r="AJ181" s="88">
        <v>17.5</v>
      </c>
      <c r="AK181" s="88">
        <v>22</v>
      </c>
      <c r="AL181" s="89" t="s">
        <v>17</v>
      </c>
      <c r="AM181" s="1" t="s">
        <v>17</v>
      </c>
    </row>
    <row r="182" spans="1:39" x14ac:dyDescent="0.25">
      <c r="A182" s="82" t="s">
        <v>81</v>
      </c>
      <c r="B182" s="80">
        <v>126</v>
      </c>
      <c r="C182" s="80">
        <v>1</v>
      </c>
      <c r="D182" s="80">
        <v>1</v>
      </c>
      <c r="E182" s="80" t="s">
        <v>15</v>
      </c>
      <c r="F182" s="80">
        <v>28</v>
      </c>
      <c r="G182" s="80" t="s">
        <v>17</v>
      </c>
      <c r="H182" s="82" t="s">
        <v>17</v>
      </c>
      <c r="I182" s="83" t="s">
        <v>17</v>
      </c>
      <c r="J182" s="82" t="s">
        <v>17</v>
      </c>
      <c r="K182" s="82" t="s">
        <v>17</v>
      </c>
      <c r="L182" s="1" t="s">
        <v>17</v>
      </c>
      <c r="M182" s="82">
        <v>43</v>
      </c>
      <c r="R182" s="82" t="s">
        <v>44</v>
      </c>
      <c r="S182" s="82">
        <v>12511</v>
      </c>
      <c r="T182" s="23">
        <v>0</v>
      </c>
      <c r="U182" s="80">
        <v>1</v>
      </c>
      <c r="V182" s="1">
        <v>0.18181818181818196</v>
      </c>
      <c r="W182" s="1">
        <v>7.1428571428571425E-2</v>
      </c>
      <c r="X182" s="86">
        <v>25.909090909090907</v>
      </c>
      <c r="Y182" s="86">
        <v>29</v>
      </c>
      <c r="Z182" s="87">
        <v>30</v>
      </c>
      <c r="AA182" s="87">
        <v>4.0909090909090935</v>
      </c>
      <c r="AB182" s="87">
        <v>31</v>
      </c>
      <c r="AC182" s="1">
        <v>0.13929618768328453</v>
      </c>
      <c r="AD182" s="1"/>
      <c r="AF182" s="82" t="s">
        <v>81</v>
      </c>
      <c r="AG182" s="80">
        <v>126</v>
      </c>
      <c r="AH182" s="80">
        <v>1</v>
      </c>
      <c r="AI182" s="80">
        <v>1</v>
      </c>
      <c r="AJ182" s="88">
        <v>28</v>
      </c>
      <c r="AK182" s="88" t="s">
        <v>17</v>
      </c>
      <c r="AL182" s="89" t="s">
        <v>17</v>
      </c>
      <c r="AM182" s="1" t="s">
        <v>17</v>
      </c>
    </row>
    <row r="183" spans="1:39" x14ac:dyDescent="0.25">
      <c r="A183" s="82" t="s">
        <v>81</v>
      </c>
      <c r="B183" s="80">
        <v>179</v>
      </c>
      <c r="C183" s="80">
        <v>1</v>
      </c>
      <c r="D183" s="80">
        <v>1</v>
      </c>
      <c r="E183" s="80" t="s">
        <v>15</v>
      </c>
      <c r="F183" s="80">
        <v>35</v>
      </c>
      <c r="G183" s="80">
        <v>30.5</v>
      </c>
      <c r="H183" s="82">
        <f>(G183-F183)/22</f>
        <v>-0.20454545454545456</v>
      </c>
      <c r="I183" s="83" t="s">
        <v>17</v>
      </c>
      <c r="J183" s="82" t="s">
        <v>17</v>
      </c>
      <c r="K183" s="82" t="s">
        <v>17</v>
      </c>
      <c r="L183" s="1" t="s">
        <v>17</v>
      </c>
      <c r="M183" s="82">
        <v>43</v>
      </c>
      <c r="R183" s="82" t="s">
        <v>44</v>
      </c>
      <c r="S183" s="82">
        <v>12512</v>
      </c>
      <c r="T183" s="23">
        <v>0</v>
      </c>
      <c r="U183" s="80">
        <v>1</v>
      </c>
      <c r="V183" s="1">
        <v>0.36096256684491979</v>
      </c>
      <c r="W183" s="1">
        <v>3.5714285714285712E-2</v>
      </c>
      <c r="X183" s="86">
        <v>21.363636363636363</v>
      </c>
      <c r="Y183" s="86">
        <v>27.5</v>
      </c>
      <c r="Z183" s="87">
        <v>28</v>
      </c>
      <c r="AA183" s="87">
        <v>6.6363636363636367</v>
      </c>
      <c r="AB183" s="87">
        <v>31</v>
      </c>
      <c r="AC183" s="1">
        <v>6.8914956011730213E-2</v>
      </c>
      <c r="AD183" s="1"/>
      <c r="AF183" s="82" t="s">
        <v>81</v>
      </c>
      <c r="AG183" s="80">
        <v>179</v>
      </c>
      <c r="AH183" s="80">
        <v>1</v>
      </c>
      <c r="AI183" s="80">
        <v>1</v>
      </c>
      <c r="AJ183" s="88">
        <v>35</v>
      </c>
      <c r="AK183" s="88">
        <v>30.5</v>
      </c>
      <c r="AL183" s="89" t="s">
        <v>17</v>
      </c>
      <c r="AM183" s="1" t="s">
        <v>17</v>
      </c>
    </row>
    <row r="184" spans="1:39" x14ac:dyDescent="0.25">
      <c r="A184" s="82" t="s">
        <v>81</v>
      </c>
      <c r="B184" s="80">
        <v>180</v>
      </c>
      <c r="C184" s="80">
        <v>1</v>
      </c>
      <c r="D184" s="80">
        <v>1</v>
      </c>
      <c r="E184" s="80" t="s">
        <v>15</v>
      </c>
      <c r="F184" s="80">
        <v>37.5</v>
      </c>
      <c r="G184" s="80">
        <v>41.5</v>
      </c>
      <c r="H184" s="82">
        <f>(G184-F184)/22</f>
        <v>0.18181818181818182</v>
      </c>
      <c r="I184" s="83" t="s">
        <v>17</v>
      </c>
      <c r="J184" s="82" t="s">
        <v>17</v>
      </c>
      <c r="K184" s="82" t="s">
        <v>17</v>
      </c>
      <c r="L184" s="1" t="s">
        <v>17</v>
      </c>
      <c r="M184" s="82">
        <v>43</v>
      </c>
      <c r="R184" s="82" t="s">
        <v>44</v>
      </c>
      <c r="S184" s="82">
        <v>12741</v>
      </c>
      <c r="T184" s="23">
        <v>0</v>
      </c>
      <c r="U184" s="80">
        <v>1</v>
      </c>
      <c r="V184" s="1" t="s">
        <v>17</v>
      </c>
      <c r="W184" s="1" t="s">
        <v>17</v>
      </c>
      <c r="X184" s="86">
        <v>23.636363636363633</v>
      </c>
      <c r="Y184" s="86" t="s">
        <v>17</v>
      </c>
      <c r="Z184" s="87" t="s">
        <v>17</v>
      </c>
      <c r="AA184" s="87" t="s">
        <v>17</v>
      </c>
      <c r="AB184" s="87">
        <v>31</v>
      </c>
      <c r="AC184" s="1" t="s">
        <v>17</v>
      </c>
      <c r="AD184" s="1"/>
      <c r="AF184" s="82" t="s">
        <v>81</v>
      </c>
      <c r="AG184" s="80">
        <v>180</v>
      </c>
      <c r="AH184" s="80">
        <v>1</v>
      </c>
      <c r="AI184" s="80">
        <v>1</v>
      </c>
      <c r="AJ184" s="88">
        <v>37.5</v>
      </c>
      <c r="AK184" s="88">
        <v>41.5</v>
      </c>
      <c r="AL184" s="89" t="s">
        <v>17</v>
      </c>
      <c r="AM184" s="1" t="s">
        <v>17</v>
      </c>
    </row>
    <row r="185" spans="1:39" x14ac:dyDescent="0.25">
      <c r="A185" s="82" t="s">
        <v>81</v>
      </c>
      <c r="B185" s="80">
        <v>192</v>
      </c>
      <c r="C185" s="80">
        <v>1</v>
      </c>
      <c r="D185" s="80">
        <v>1</v>
      </c>
      <c r="E185" s="80" t="s">
        <v>15</v>
      </c>
      <c r="F185" s="80">
        <v>33</v>
      </c>
      <c r="G185" s="80">
        <v>36</v>
      </c>
      <c r="H185" s="82">
        <f>(G185-F185)/22</f>
        <v>0.13636363636363635</v>
      </c>
      <c r="I185" s="83" t="s">
        <v>17</v>
      </c>
      <c r="J185" s="82" t="s">
        <v>17</v>
      </c>
      <c r="K185" s="82" t="s">
        <v>17</v>
      </c>
      <c r="L185" s="1" t="s">
        <v>17</v>
      </c>
      <c r="M185" s="82">
        <v>43</v>
      </c>
      <c r="R185" s="82" t="s">
        <v>44</v>
      </c>
      <c r="S185" s="82">
        <v>12742</v>
      </c>
      <c r="T185" s="23">
        <v>0</v>
      </c>
      <c r="U185" s="80">
        <v>1</v>
      </c>
      <c r="V185" s="1" t="s">
        <v>17</v>
      </c>
      <c r="W185" s="1" t="s">
        <v>17</v>
      </c>
      <c r="X185" s="86">
        <v>25.909090909090907</v>
      </c>
      <c r="Y185" s="86" t="s">
        <v>17</v>
      </c>
      <c r="Z185" s="87" t="s">
        <v>17</v>
      </c>
      <c r="AA185" s="87" t="s">
        <v>17</v>
      </c>
      <c r="AB185" s="87">
        <v>31</v>
      </c>
      <c r="AC185" s="1" t="s">
        <v>17</v>
      </c>
      <c r="AD185" s="1"/>
      <c r="AF185" s="82" t="s">
        <v>81</v>
      </c>
      <c r="AG185" s="80">
        <v>192</v>
      </c>
      <c r="AH185" s="80">
        <v>1</v>
      </c>
      <c r="AI185" s="80">
        <v>1</v>
      </c>
      <c r="AJ185" s="88">
        <v>33</v>
      </c>
      <c r="AK185" s="88">
        <v>36</v>
      </c>
      <c r="AL185" s="89" t="s">
        <v>17</v>
      </c>
      <c r="AM185" s="1" t="s">
        <v>17</v>
      </c>
    </row>
    <row r="186" spans="1:39" x14ac:dyDescent="0.25">
      <c r="A186" s="82" t="s">
        <v>81</v>
      </c>
      <c r="B186" s="80">
        <v>194</v>
      </c>
      <c r="C186" s="80">
        <v>1</v>
      </c>
      <c r="D186" s="80">
        <v>1</v>
      </c>
      <c r="E186" s="80" t="s">
        <v>15</v>
      </c>
      <c r="F186" s="80">
        <v>34</v>
      </c>
      <c r="G186" s="80">
        <v>43</v>
      </c>
      <c r="H186" s="82">
        <f>(G186-F186)/22</f>
        <v>0.40909090909090912</v>
      </c>
      <c r="I186" s="83" t="s">
        <v>17</v>
      </c>
      <c r="J186" s="82" t="s">
        <v>17</v>
      </c>
      <c r="K186" s="82" t="s">
        <v>17</v>
      </c>
      <c r="L186" s="1" t="s">
        <v>17</v>
      </c>
      <c r="M186" s="82">
        <v>43</v>
      </c>
      <c r="R186" s="82" t="s">
        <v>44</v>
      </c>
      <c r="S186" s="23">
        <v>12771</v>
      </c>
      <c r="T186" s="23">
        <v>1</v>
      </c>
      <c r="U186" s="80">
        <v>1</v>
      </c>
      <c r="V186" s="1">
        <v>0.9197860962566845</v>
      </c>
      <c r="W186" s="1">
        <v>-1.0357142857142858</v>
      </c>
      <c r="X186" s="86">
        <v>21.363636363636363</v>
      </c>
      <c r="Y186" s="86">
        <v>37</v>
      </c>
      <c r="Z186" s="87">
        <v>22.5</v>
      </c>
      <c r="AA186" s="87">
        <v>1.1363636363636367</v>
      </c>
      <c r="AB186" s="87">
        <v>31</v>
      </c>
      <c r="AC186" s="1">
        <v>9.0909090909090967E-2</v>
      </c>
      <c r="AD186" s="1"/>
      <c r="AF186" s="82" t="s">
        <v>81</v>
      </c>
      <c r="AG186" s="80">
        <v>194</v>
      </c>
      <c r="AH186" s="80">
        <v>1</v>
      </c>
      <c r="AI186" s="80">
        <v>1</v>
      </c>
      <c r="AJ186" s="88">
        <v>34</v>
      </c>
      <c r="AK186" s="88">
        <v>43</v>
      </c>
      <c r="AL186" s="89" t="s">
        <v>17</v>
      </c>
      <c r="AM186" s="1" t="s">
        <v>17</v>
      </c>
    </row>
    <row r="187" spans="1:39" x14ac:dyDescent="0.25">
      <c r="A187" s="82" t="s">
        <v>81</v>
      </c>
      <c r="B187" s="80">
        <v>199</v>
      </c>
      <c r="C187" s="80">
        <v>1</v>
      </c>
      <c r="D187" s="80">
        <v>1</v>
      </c>
      <c r="E187" s="80" t="s">
        <v>15</v>
      </c>
      <c r="F187" s="80">
        <v>29</v>
      </c>
      <c r="G187" s="80">
        <v>31</v>
      </c>
      <c r="H187" s="82">
        <f>(G187-F187)/22</f>
        <v>9.0909090909090912E-2</v>
      </c>
      <c r="I187" s="83" t="s">
        <v>17</v>
      </c>
      <c r="J187" s="82" t="s">
        <v>17</v>
      </c>
      <c r="K187" s="82" t="s">
        <v>17</v>
      </c>
      <c r="L187" s="1" t="s">
        <v>17</v>
      </c>
      <c r="M187" s="82">
        <v>43</v>
      </c>
      <c r="R187" s="82" t="s">
        <v>44</v>
      </c>
      <c r="S187" s="23">
        <v>12772</v>
      </c>
      <c r="T187" s="23">
        <v>1</v>
      </c>
      <c r="U187" s="80">
        <v>1</v>
      </c>
      <c r="V187" s="1">
        <v>0.16577540106951882</v>
      </c>
      <c r="W187" s="1">
        <v>0.4642857142857143</v>
      </c>
      <c r="X187" s="86">
        <v>18.18181818181818</v>
      </c>
      <c r="Y187" s="86">
        <v>21</v>
      </c>
      <c r="Z187" s="87">
        <v>27.5</v>
      </c>
      <c r="AA187" s="87">
        <v>9.3181818181818201</v>
      </c>
      <c r="AB187" s="87">
        <v>31</v>
      </c>
      <c r="AC187" s="1">
        <v>0.18621700879765399</v>
      </c>
      <c r="AD187" s="1"/>
      <c r="AF187" s="82" t="s">
        <v>81</v>
      </c>
      <c r="AG187" s="80">
        <v>199</v>
      </c>
      <c r="AH187" s="80">
        <v>1</v>
      </c>
      <c r="AI187" s="80">
        <v>1</v>
      </c>
      <c r="AJ187" s="88">
        <v>29</v>
      </c>
      <c r="AK187" s="88">
        <v>31</v>
      </c>
      <c r="AL187" s="89" t="s">
        <v>17</v>
      </c>
      <c r="AM187" s="1" t="s">
        <v>17</v>
      </c>
    </row>
    <row r="188" spans="1:39" x14ac:dyDescent="0.25">
      <c r="A188" s="82" t="s">
        <v>81</v>
      </c>
      <c r="B188" s="80">
        <v>109</v>
      </c>
      <c r="C188" s="80">
        <v>1</v>
      </c>
      <c r="D188" s="80">
        <v>1</v>
      </c>
      <c r="E188" s="80" t="s">
        <v>15</v>
      </c>
      <c r="F188" s="80" t="s">
        <v>17</v>
      </c>
      <c r="G188" s="80" t="s">
        <v>17</v>
      </c>
      <c r="H188" s="82" t="s">
        <v>17</v>
      </c>
      <c r="I188" s="83" t="s">
        <v>17</v>
      </c>
      <c r="J188" s="82" t="s">
        <v>17</v>
      </c>
      <c r="K188" s="82" t="s">
        <v>17</v>
      </c>
      <c r="L188" s="1" t="s">
        <v>17</v>
      </c>
      <c r="M188" s="82">
        <v>43</v>
      </c>
      <c r="R188" s="82" t="s">
        <v>44</v>
      </c>
      <c r="S188" s="82">
        <v>13051</v>
      </c>
      <c r="T188" s="23">
        <v>0</v>
      </c>
      <c r="U188" s="80">
        <v>1</v>
      </c>
      <c r="V188" s="1">
        <v>9.35828877005348E-2</v>
      </c>
      <c r="W188" s="1">
        <v>0.21428571428571427</v>
      </c>
      <c r="X188" s="86">
        <v>15.909090909090908</v>
      </c>
      <c r="Y188" s="86">
        <v>17.5</v>
      </c>
      <c r="Z188" s="87">
        <v>20.5</v>
      </c>
      <c r="AA188" s="87">
        <v>4.5909090909090917</v>
      </c>
      <c r="AB188" s="87">
        <v>31</v>
      </c>
      <c r="AC188" s="1">
        <v>0.11583577712609978</v>
      </c>
      <c r="AD188" s="1"/>
      <c r="AF188" s="82" t="s">
        <v>81</v>
      </c>
      <c r="AG188" s="80">
        <v>109</v>
      </c>
      <c r="AH188" s="80">
        <v>1</v>
      </c>
      <c r="AI188" s="80">
        <v>1</v>
      </c>
      <c r="AJ188" s="88" t="s">
        <v>17</v>
      </c>
      <c r="AK188" s="88" t="s">
        <v>17</v>
      </c>
      <c r="AL188" s="89" t="s">
        <v>17</v>
      </c>
      <c r="AM188" s="1" t="s">
        <v>17</v>
      </c>
    </row>
    <row r="189" spans="1:39" x14ac:dyDescent="0.25">
      <c r="A189" s="82" t="s">
        <v>81</v>
      </c>
      <c r="B189" s="76">
        <v>127</v>
      </c>
      <c r="C189" s="76">
        <v>1</v>
      </c>
      <c r="D189" s="80">
        <v>1</v>
      </c>
      <c r="E189" s="80" t="s">
        <v>15</v>
      </c>
      <c r="F189" s="80">
        <v>32.5</v>
      </c>
      <c r="G189" s="76">
        <v>38.5</v>
      </c>
      <c r="H189" s="82">
        <f>(G189-F189)/22</f>
        <v>0.27272727272727271</v>
      </c>
      <c r="I189" s="51" t="s">
        <v>17</v>
      </c>
      <c r="J189" s="82" t="s">
        <v>17</v>
      </c>
      <c r="K189" s="82" t="s">
        <v>17</v>
      </c>
      <c r="L189" s="1" t="s">
        <v>17</v>
      </c>
      <c r="M189" s="82">
        <v>43</v>
      </c>
      <c r="R189" s="82" t="s">
        <v>44</v>
      </c>
      <c r="S189" s="82">
        <v>13131</v>
      </c>
      <c r="T189" s="23">
        <v>0</v>
      </c>
      <c r="U189" s="80">
        <v>1</v>
      </c>
      <c r="V189" s="1">
        <v>3.7433155080213922E-2</v>
      </c>
      <c r="W189" s="1">
        <v>0.10714285714285714</v>
      </c>
      <c r="X189" s="86">
        <v>21.363636363636363</v>
      </c>
      <c r="Y189" s="86">
        <v>22</v>
      </c>
      <c r="Z189" s="87">
        <v>23.5</v>
      </c>
      <c r="AA189" s="87">
        <v>2.1363636363636367</v>
      </c>
      <c r="AB189" s="87">
        <v>31</v>
      </c>
      <c r="AC189" s="1">
        <v>0.39002932551319658</v>
      </c>
      <c r="AD189" s="1"/>
      <c r="AF189" s="82" t="s">
        <v>81</v>
      </c>
      <c r="AG189" s="76">
        <v>127</v>
      </c>
      <c r="AH189" s="76">
        <v>1</v>
      </c>
      <c r="AI189" s="80">
        <v>1</v>
      </c>
      <c r="AJ189" s="88">
        <v>32.5</v>
      </c>
      <c r="AK189" s="90">
        <v>38.5</v>
      </c>
      <c r="AL189" s="91" t="s">
        <v>17</v>
      </c>
      <c r="AM189" s="1" t="s">
        <v>17</v>
      </c>
    </row>
    <row r="190" spans="1:39" x14ac:dyDescent="0.25">
      <c r="A190" s="82" t="s">
        <v>81</v>
      </c>
      <c r="B190" s="80">
        <v>167</v>
      </c>
      <c r="C190" s="80">
        <v>1</v>
      </c>
      <c r="D190" s="80">
        <v>1</v>
      </c>
      <c r="E190" s="80" t="s">
        <v>15</v>
      </c>
      <c r="F190" s="80" t="s">
        <v>17</v>
      </c>
      <c r="G190" s="80" t="s">
        <v>17</v>
      </c>
      <c r="H190" s="82" t="s">
        <v>17</v>
      </c>
      <c r="I190" s="83" t="s">
        <v>17</v>
      </c>
      <c r="J190" s="82" t="s">
        <v>17</v>
      </c>
      <c r="K190" s="82" t="s">
        <v>17</v>
      </c>
      <c r="L190" s="1" t="s">
        <v>17</v>
      </c>
      <c r="M190" s="82">
        <v>43</v>
      </c>
      <c r="R190" s="82" t="s">
        <v>44</v>
      </c>
      <c r="S190" s="83">
        <v>13172</v>
      </c>
      <c r="T190" s="23">
        <v>1</v>
      </c>
      <c r="U190" s="80">
        <v>1</v>
      </c>
      <c r="V190" s="1">
        <v>0.13636363636363646</v>
      </c>
      <c r="W190" s="1">
        <v>3.5714285714285712E-2</v>
      </c>
      <c r="X190" s="86">
        <v>18.18181818181818</v>
      </c>
      <c r="Y190" s="86">
        <v>20.5</v>
      </c>
      <c r="Z190" s="87">
        <v>21</v>
      </c>
      <c r="AA190" s="87">
        <v>2.8181818181818201</v>
      </c>
      <c r="AB190" s="87">
        <v>31</v>
      </c>
      <c r="AC190" s="1">
        <v>0.13782991202346043</v>
      </c>
      <c r="AD190" s="1"/>
      <c r="AF190" s="82" t="s">
        <v>81</v>
      </c>
      <c r="AG190" s="80">
        <v>167</v>
      </c>
      <c r="AH190" s="80">
        <v>1</v>
      </c>
      <c r="AI190" s="80">
        <v>1</v>
      </c>
      <c r="AJ190" s="88" t="s">
        <v>17</v>
      </c>
      <c r="AK190" s="88" t="s">
        <v>17</v>
      </c>
      <c r="AL190" s="89" t="s">
        <v>17</v>
      </c>
      <c r="AM190" s="1" t="s">
        <v>17</v>
      </c>
    </row>
    <row r="191" spans="1:39" x14ac:dyDescent="0.25">
      <c r="A191" s="82" t="s">
        <v>81</v>
      </c>
      <c r="B191" s="80">
        <v>172</v>
      </c>
      <c r="C191" s="80">
        <v>1</v>
      </c>
      <c r="D191" s="80">
        <v>1</v>
      </c>
      <c r="E191" s="80" t="s">
        <v>15</v>
      </c>
      <c r="F191" s="80" t="s">
        <v>17</v>
      </c>
      <c r="G191" s="80" t="s">
        <v>17</v>
      </c>
      <c r="H191" s="82" t="s">
        <v>17</v>
      </c>
      <c r="I191" s="83" t="s">
        <v>17</v>
      </c>
      <c r="J191" s="82" t="s">
        <v>17</v>
      </c>
      <c r="K191" s="82" t="s">
        <v>17</v>
      </c>
      <c r="L191" s="1" t="s">
        <v>17</v>
      </c>
      <c r="M191" s="82">
        <v>43</v>
      </c>
      <c r="R191" s="82" t="s">
        <v>44</v>
      </c>
      <c r="S191" s="82">
        <v>13182</v>
      </c>
      <c r="T191" s="23">
        <v>0</v>
      </c>
      <c r="U191" s="80">
        <v>1</v>
      </c>
      <c r="V191" s="1">
        <v>0.47593582887700547</v>
      </c>
      <c r="W191" s="1">
        <v>0.2857142857142857</v>
      </c>
      <c r="X191" s="86">
        <v>25.909090909090907</v>
      </c>
      <c r="Y191" s="86">
        <v>34</v>
      </c>
      <c r="Z191" s="87">
        <v>38</v>
      </c>
      <c r="AA191" s="87">
        <v>12.090909090909093</v>
      </c>
      <c r="AB191" s="87">
        <v>31</v>
      </c>
      <c r="AC191" s="1">
        <v>0.967741935483871</v>
      </c>
      <c r="AD191" s="1"/>
      <c r="AF191" s="82" t="s">
        <v>81</v>
      </c>
      <c r="AG191" s="80">
        <v>172</v>
      </c>
      <c r="AH191" s="80">
        <v>1</v>
      </c>
      <c r="AI191" s="80">
        <v>1</v>
      </c>
      <c r="AJ191" s="88" t="s">
        <v>17</v>
      </c>
      <c r="AK191" s="88" t="s">
        <v>17</v>
      </c>
      <c r="AL191" s="89" t="s">
        <v>17</v>
      </c>
      <c r="AM191" s="1" t="s">
        <v>17</v>
      </c>
    </row>
    <row r="192" spans="1:39" x14ac:dyDescent="0.25">
      <c r="A192" s="82" t="s">
        <v>74</v>
      </c>
      <c r="B192" s="78">
        <v>2216</v>
      </c>
      <c r="C192" s="78">
        <v>0</v>
      </c>
      <c r="D192" s="80">
        <v>1</v>
      </c>
      <c r="E192" s="78" t="s">
        <v>13</v>
      </c>
      <c r="F192" s="78">
        <v>33.5</v>
      </c>
      <c r="G192" s="78">
        <v>36.5</v>
      </c>
      <c r="H192" s="82">
        <f t="shared" ref="H192:H207" si="23">(G192-F192)/28</f>
        <v>0.10714285714285714</v>
      </c>
      <c r="I192" s="78">
        <v>40</v>
      </c>
      <c r="J192" s="82">
        <f t="shared" ref="J192:J207" si="24">(I192-G192)/31</f>
        <v>0.11290322580645161</v>
      </c>
      <c r="K192" s="82">
        <f t="shared" ref="K192:K207" si="25">(I192-F192)/59</f>
        <v>0.11016949152542373</v>
      </c>
      <c r="L192" s="1">
        <f t="shared" ref="L192:L207" si="26">I192-F192</f>
        <v>6.5</v>
      </c>
      <c r="M192" s="82">
        <v>59</v>
      </c>
      <c r="R192" s="82" t="s">
        <v>44</v>
      </c>
      <c r="S192" s="23">
        <v>13371</v>
      </c>
      <c r="T192" s="23">
        <v>1</v>
      </c>
      <c r="U192" s="80">
        <v>1</v>
      </c>
      <c r="V192" s="1">
        <v>-1.3368983957219213E-2</v>
      </c>
      <c r="W192" s="1">
        <v>0.42857142857142855</v>
      </c>
      <c r="X192" s="86">
        <v>32.727272727272727</v>
      </c>
      <c r="Y192" s="86">
        <v>32.5</v>
      </c>
      <c r="Z192" s="87">
        <v>38.5</v>
      </c>
      <c r="AA192" s="87">
        <v>5.7727272727272734</v>
      </c>
      <c r="AB192" s="87">
        <v>31</v>
      </c>
      <c r="AC192" s="1">
        <v>9.0909090909090967E-2</v>
      </c>
      <c r="AD192" s="1"/>
      <c r="AF192" s="82" t="s">
        <v>74</v>
      </c>
      <c r="AG192" s="78">
        <v>2216</v>
      </c>
      <c r="AH192" s="78">
        <v>0</v>
      </c>
      <c r="AI192" s="80">
        <v>1</v>
      </c>
      <c r="AJ192" s="85">
        <v>33.5</v>
      </c>
      <c r="AK192" s="85">
        <v>36.5</v>
      </c>
      <c r="AL192" s="85">
        <v>40</v>
      </c>
      <c r="AM192" s="1">
        <v>0.11016949152542373</v>
      </c>
    </row>
    <row r="193" spans="1:39" x14ac:dyDescent="0.25">
      <c r="A193" s="82" t="s">
        <v>74</v>
      </c>
      <c r="B193" s="78">
        <v>2192</v>
      </c>
      <c r="C193" s="78">
        <v>0</v>
      </c>
      <c r="D193" s="80">
        <v>1</v>
      </c>
      <c r="E193" s="78" t="s">
        <v>13</v>
      </c>
      <c r="F193" s="78">
        <v>22</v>
      </c>
      <c r="G193" s="78">
        <v>28</v>
      </c>
      <c r="H193" s="82">
        <f t="shared" si="23"/>
        <v>0.21428571428571427</v>
      </c>
      <c r="I193" s="78">
        <v>31</v>
      </c>
      <c r="J193" s="82">
        <f t="shared" si="24"/>
        <v>9.6774193548387094E-2</v>
      </c>
      <c r="K193" s="82">
        <f t="shared" si="25"/>
        <v>0.15254237288135594</v>
      </c>
      <c r="L193" s="1">
        <f t="shared" si="26"/>
        <v>9</v>
      </c>
      <c r="M193" s="82">
        <v>59</v>
      </c>
      <c r="R193" s="82" t="s">
        <v>44</v>
      </c>
      <c r="S193" s="23">
        <v>13372</v>
      </c>
      <c r="T193" s="23">
        <v>1</v>
      </c>
      <c r="U193" s="80">
        <v>1</v>
      </c>
      <c r="V193" s="1">
        <v>0.18181818181818196</v>
      </c>
      <c r="W193" s="1">
        <v>0.17857142857142858</v>
      </c>
      <c r="X193" s="86">
        <v>25.909090909090907</v>
      </c>
      <c r="Y193" s="86">
        <v>29</v>
      </c>
      <c r="Z193" s="87">
        <v>31.5</v>
      </c>
      <c r="AA193" s="87">
        <v>5.5909090909090935</v>
      </c>
      <c r="AB193" s="87">
        <v>31</v>
      </c>
      <c r="AC193" s="1">
        <v>0.27859237536656895</v>
      </c>
      <c r="AD193" s="1"/>
      <c r="AF193" s="82" t="s">
        <v>74</v>
      </c>
      <c r="AG193" s="78">
        <v>2192</v>
      </c>
      <c r="AH193" s="78">
        <v>0</v>
      </c>
      <c r="AI193" s="80">
        <v>1</v>
      </c>
      <c r="AJ193" s="85">
        <v>22</v>
      </c>
      <c r="AK193" s="85">
        <v>28</v>
      </c>
      <c r="AL193" s="85">
        <v>31</v>
      </c>
      <c r="AM193" s="1">
        <v>0.15254237288135594</v>
      </c>
    </row>
    <row r="194" spans="1:39" x14ac:dyDescent="0.25">
      <c r="A194" s="82" t="s">
        <v>74</v>
      </c>
      <c r="B194" s="78">
        <v>2217</v>
      </c>
      <c r="C194" s="78">
        <v>0</v>
      </c>
      <c r="D194" s="80">
        <v>1</v>
      </c>
      <c r="E194" s="78" t="s">
        <v>13</v>
      </c>
      <c r="F194" s="78">
        <v>37.5</v>
      </c>
      <c r="G194" s="78">
        <v>46</v>
      </c>
      <c r="H194" s="82">
        <f t="shared" si="23"/>
        <v>0.30357142857142855</v>
      </c>
      <c r="I194" s="78">
        <v>46.5</v>
      </c>
      <c r="J194" s="82">
        <f t="shared" si="24"/>
        <v>1.6129032258064516E-2</v>
      </c>
      <c r="K194" s="82">
        <f t="shared" si="25"/>
        <v>0.15254237288135594</v>
      </c>
      <c r="L194" s="1">
        <f t="shared" si="26"/>
        <v>9</v>
      </c>
      <c r="M194" s="82">
        <v>59</v>
      </c>
      <c r="R194" s="82" t="s">
        <v>44</v>
      </c>
      <c r="S194" s="82">
        <v>13581</v>
      </c>
      <c r="T194" s="23">
        <v>0</v>
      </c>
      <c r="U194" s="80">
        <v>1</v>
      </c>
      <c r="V194" s="1">
        <v>0.38770053475935845</v>
      </c>
      <c r="W194" s="1">
        <v>0.14285714285714285</v>
      </c>
      <c r="X194" s="86">
        <v>25.909090909090907</v>
      </c>
      <c r="Y194" s="86">
        <v>32.5</v>
      </c>
      <c r="Z194" s="87">
        <v>34.5</v>
      </c>
      <c r="AA194" s="87">
        <v>8.5909090909090935</v>
      </c>
      <c r="AB194" s="87">
        <v>31</v>
      </c>
      <c r="AC194" s="1">
        <v>0.43841642228739014</v>
      </c>
      <c r="AD194" s="1"/>
      <c r="AF194" s="82" t="s">
        <v>74</v>
      </c>
      <c r="AG194" s="78">
        <v>2217</v>
      </c>
      <c r="AH194" s="78">
        <v>0</v>
      </c>
      <c r="AI194" s="80">
        <v>1</v>
      </c>
      <c r="AJ194" s="85">
        <v>37.5</v>
      </c>
      <c r="AK194" s="85">
        <v>46</v>
      </c>
      <c r="AL194" s="85">
        <v>46.5</v>
      </c>
      <c r="AM194" s="1">
        <v>0.15254237288135594</v>
      </c>
    </row>
    <row r="195" spans="1:39" x14ac:dyDescent="0.25">
      <c r="A195" s="82" t="s">
        <v>74</v>
      </c>
      <c r="B195" s="78">
        <v>2206</v>
      </c>
      <c r="C195" s="78">
        <v>0</v>
      </c>
      <c r="D195" s="80">
        <v>1</v>
      </c>
      <c r="E195" s="78" t="s">
        <v>13</v>
      </c>
      <c r="F195" s="78">
        <v>41.5</v>
      </c>
      <c r="G195" s="78">
        <v>49</v>
      </c>
      <c r="H195" s="82">
        <f t="shared" si="23"/>
        <v>0.26785714285714285</v>
      </c>
      <c r="I195" s="78">
        <v>51</v>
      </c>
      <c r="J195" s="82">
        <f t="shared" si="24"/>
        <v>6.4516129032258063E-2</v>
      </c>
      <c r="K195" s="82">
        <f t="shared" si="25"/>
        <v>0.16101694915254236</v>
      </c>
      <c r="L195" s="1">
        <f t="shared" si="26"/>
        <v>9.5</v>
      </c>
      <c r="M195" s="82">
        <v>59</v>
      </c>
      <c r="R195" s="82" t="s">
        <v>44</v>
      </c>
      <c r="S195" s="82">
        <v>13582</v>
      </c>
      <c r="T195" s="23">
        <v>0</v>
      </c>
      <c r="U195" s="80">
        <v>1</v>
      </c>
      <c r="V195" s="1">
        <v>1.6764705882352942</v>
      </c>
      <c r="W195" s="1">
        <v>0.10714285714285714</v>
      </c>
      <c r="X195" s="86">
        <v>0</v>
      </c>
      <c r="Y195" s="86">
        <v>28.5</v>
      </c>
      <c r="Z195" s="87">
        <v>30</v>
      </c>
      <c r="AA195" s="87">
        <v>30</v>
      </c>
      <c r="AB195" s="87">
        <v>31</v>
      </c>
      <c r="AC195" s="1">
        <v>0.14516129032258077</v>
      </c>
      <c r="AD195" s="1"/>
      <c r="AF195" s="82" t="s">
        <v>74</v>
      </c>
      <c r="AG195" s="78">
        <v>2206</v>
      </c>
      <c r="AH195" s="78">
        <v>0</v>
      </c>
      <c r="AI195" s="80">
        <v>1</v>
      </c>
      <c r="AJ195" s="85">
        <v>41.5</v>
      </c>
      <c r="AK195" s="85">
        <v>49</v>
      </c>
      <c r="AL195" s="85">
        <v>51</v>
      </c>
      <c r="AM195" s="1">
        <v>0.16101694915254236</v>
      </c>
    </row>
    <row r="196" spans="1:39" x14ac:dyDescent="0.25">
      <c r="A196" s="82" t="s">
        <v>74</v>
      </c>
      <c r="B196" s="78">
        <v>2204</v>
      </c>
      <c r="C196" s="78">
        <v>0</v>
      </c>
      <c r="D196" s="80">
        <v>1</v>
      </c>
      <c r="E196" s="78" t="s">
        <v>13</v>
      </c>
      <c r="F196" s="78">
        <v>34</v>
      </c>
      <c r="G196" s="78">
        <v>41.5</v>
      </c>
      <c r="H196" s="82">
        <f t="shared" si="23"/>
        <v>0.26785714285714285</v>
      </c>
      <c r="I196" s="78">
        <v>44</v>
      </c>
      <c r="J196" s="82">
        <f t="shared" si="24"/>
        <v>8.0645161290322578E-2</v>
      </c>
      <c r="K196" s="82">
        <f t="shared" si="25"/>
        <v>0.16949152542372881</v>
      </c>
      <c r="L196" s="1">
        <f t="shared" si="26"/>
        <v>10</v>
      </c>
      <c r="M196" s="82">
        <v>59</v>
      </c>
      <c r="R196" s="82" t="s">
        <v>44</v>
      </c>
      <c r="S196" s="82">
        <v>13601</v>
      </c>
      <c r="T196" s="23">
        <v>0</v>
      </c>
      <c r="U196" s="80">
        <v>1</v>
      </c>
      <c r="V196" s="1" t="s">
        <v>17</v>
      </c>
      <c r="W196" s="1" t="s">
        <v>17</v>
      </c>
      <c r="X196" s="86">
        <v>14.545454545454545</v>
      </c>
      <c r="Y196" s="86" t="s">
        <v>17</v>
      </c>
      <c r="Z196" s="87" t="s">
        <v>17</v>
      </c>
      <c r="AA196" s="87" t="s">
        <v>17</v>
      </c>
      <c r="AB196" s="87">
        <v>31</v>
      </c>
      <c r="AC196" s="1" t="s">
        <v>17</v>
      </c>
      <c r="AD196" s="1"/>
      <c r="AF196" s="82" t="s">
        <v>74</v>
      </c>
      <c r="AG196" s="78">
        <v>2204</v>
      </c>
      <c r="AH196" s="78">
        <v>0</v>
      </c>
      <c r="AI196" s="80">
        <v>1</v>
      </c>
      <c r="AJ196" s="85">
        <v>34</v>
      </c>
      <c r="AK196" s="85">
        <v>41.5</v>
      </c>
      <c r="AL196" s="85">
        <v>44</v>
      </c>
      <c r="AM196" s="1">
        <v>0.16949152542372881</v>
      </c>
    </row>
    <row r="197" spans="1:39" x14ac:dyDescent="0.25">
      <c r="A197" s="82" t="s">
        <v>74</v>
      </c>
      <c r="B197" s="78">
        <v>2208</v>
      </c>
      <c r="C197" s="78">
        <v>0</v>
      </c>
      <c r="D197" s="80">
        <v>1</v>
      </c>
      <c r="E197" s="78" t="s">
        <v>13</v>
      </c>
      <c r="F197" s="78">
        <v>39</v>
      </c>
      <c r="G197" s="78">
        <v>47.5</v>
      </c>
      <c r="H197" s="82">
        <f t="shared" si="23"/>
        <v>0.30357142857142855</v>
      </c>
      <c r="I197" s="78">
        <v>50.5</v>
      </c>
      <c r="J197" s="82">
        <f t="shared" si="24"/>
        <v>9.6774193548387094E-2</v>
      </c>
      <c r="K197" s="82">
        <f t="shared" si="25"/>
        <v>0.19491525423728814</v>
      </c>
      <c r="L197" s="1">
        <f t="shared" si="26"/>
        <v>11.5</v>
      </c>
      <c r="M197" s="82">
        <v>59</v>
      </c>
      <c r="R197" s="82" t="s">
        <v>44</v>
      </c>
      <c r="S197" s="82">
        <v>13602</v>
      </c>
      <c r="T197" s="23">
        <v>0</v>
      </c>
      <c r="U197" s="80">
        <v>1</v>
      </c>
      <c r="V197" s="1">
        <v>0.18983957219251343</v>
      </c>
      <c r="W197" s="1">
        <v>3.5714285714285712E-2</v>
      </c>
      <c r="X197" s="86">
        <v>12.272727272727272</v>
      </c>
      <c r="Y197" s="86">
        <v>15.5</v>
      </c>
      <c r="Z197" s="87">
        <v>16</v>
      </c>
      <c r="AA197" s="87">
        <v>3.7272727272727284</v>
      </c>
      <c r="AB197" s="87">
        <v>31</v>
      </c>
      <c r="AC197" s="1">
        <v>0.14809384164222877</v>
      </c>
      <c r="AD197" s="1"/>
      <c r="AF197" s="82" t="s">
        <v>74</v>
      </c>
      <c r="AG197" s="78">
        <v>2208</v>
      </c>
      <c r="AH197" s="78">
        <v>0</v>
      </c>
      <c r="AI197" s="80">
        <v>1</v>
      </c>
      <c r="AJ197" s="85">
        <v>39</v>
      </c>
      <c r="AK197" s="85">
        <v>47.5</v>
      </c>
      <c r="AL197" s="85">
        <v>50.5</v>
      </c>
      <c r="AM197" s="1">
        <v>0.19491525423728814</v>
      </c>
    </row>
    <row r="198" spans="1:39" x14ac:dyDescent="0.25">
      <c r="A198" s="82" t="s">
        <v>74</v>
      </c>
      <c r="B198" s="78">
        <v>2212</v>
      </c>
      <c r="C198" s="78">
        <v>0</v>
      </c>
      <c r="D198" s="80">
        <v>1</v>
      </c>
      <c r="E198" s="78" t="s">
        <v>13</v>
      </c>
      <c r="F198" s="78">
        <v>20.5</v>
      </c>
      <c r="G198" s="78">
        <v>27.5</v>
      </c>
      <c r="H198" s="82">
        <f t="shared" si="23"/>
        <v>0.25</v>
      </c>
      <c r="I198" s="78">
        <v>35</v>
      </c>
      <c r="J198" s="82">
        <f t="shared" si="24"/>
        <v>0.24193548387096775</v>
      </c>
      <c r="K198" s="82">
        <f t="shared" si="25"/>
        <v>0.24576271186440679</v>
      </c>
      <c r="L198" s="1">
        <f t="shared" si="26"/>
        <v>14.5</v>
      </c>
      <c r="M198" s="82">
        <v>59</v>
      </c>
      <c r="R198" s="82" t="s">
        <v>44</v>
      </c>
      <c r="S198" s="23">
        <v>13701</v>
      </c>
      <c r="T198" s="23">
        <v>1</v>
      </c>
      <c r="U198" s="80">
        <v>1</v>
      </c>
      <c r="V198" s="1">
        <v>9.0909090909090981E-2</v>
      </c>
      <c r="W198" s="1">
        <v>0</v>
      </c>
      <c r="X198" s="86">
        <v>30.454545454545453</v>
      </c>
      <c r="Y198" s="86">
        <v>32</v>
      </c>
      <c r="Z198" s="87">
        <v>32</v>
      </c>
      <c r="AA198" s="87">
        <v>1.5454545454545467</v>
      </c>
      <c r="AB198" s="87">
        <v>31</v>
      </c>
      <c r="AC198" s="1">
        <v>0.10410557184750742</v>
      </c>
      <c r="AD198" s="1"/>
      <c r="AF198" s="82" t="s">
        <v>74</v>
      </c>
      <c r="AG198" s="78">
        <v>2212</v>
      </c>
      <c r="AH198" s="78">
        <v>0</v>
      </c>
      <c r="AI198" s="80">
        <v>1</v>
      </c>
      <c r="AJ198" s="85">
        <v>20.5</v>
      </c>
      <c r="AK198" s="85">
        <v>27.5</v>
      </c>
      <c r="AL198" s="85">
        <v>35</v>
      </c>
      <c r="AM198" s="1">
        <v>0.24576271186440679</v>
      </c>
    </row>
    <row r="199" spans="1:39" x14ac:dyDescent="0.25">
      <c r="A199" s="82" t="s">
        <v>74</v>
      </c>
      <c r="B199" s="78">
        <v>2205</v>
      </c>
      <c r="C199" s="78">
        <v>0</v>
      </c>
      <c r="D199" s="80">
        <v>1</v>
      </c>
      <c r="E199" s="78" t="s">
        <v>13</v>
      </c>
      <c r="F199" s="78">
        <v>32</v>
      </c>
      <c r="G199" s="78">
        <v>39</v>
      </c>
      <c r="H199" s="82">
        <f t="shared" si="23"/>
        <v>0.25</v>
      </c>
      <c r="I199" s="78">
        <v>49.5</v>
      </c>
      <c r="J199" s="82">
        <f t="shared" si="24"/>
        <v>0.33870967741935482</v>
      </c>
      <c r="K199" s="82">
        <f t="shared" si="25"/>
        <v>0.29661016949152541</v>
      </c>
      <c r="L199" s="1">
        <f t="shared" si="26"/>
        <v>17.5</v>
      </c>
      <c r="M199" s="82">
        <v>59</v>
      </c>
      <c r="R199" s="82" t="s">
        <v>44</v>
      </c>
      <c r="S199" s="83">
        <v>13711</v>
      </c>
      <c r="T199" s="23">
        <v>1</v>
      </c>
      <c r="U199" s="80">
        <v>1</v>
      </c>
      <c r="V199" s="1">
        <v>0.18449197860962568</v>
      </c>
      <c r="W199" s="1">
        <v>-3.5714285714285712E-2</v>
      </c>
      <c r="X199" s="86">
        <v>11.363636363636363</v>
      </c>
      <c r="Y199" s="86">
        <v>14.5</v>
      </c>
      <c r="Z199" s="87">
        <v>14</v>
      </c>
      <c r="AA199" s="87">
        <v>2.6363636363636367</v>
      </c>
      <c r="AB199" s="87">
        <v>31</v>
      </c>
      <c r="AC199" s="1">
        <v>0.21114369501466279</v>
      </c>
      <c r="AD199" s="1"/>
      <c r="AF199" s="82" t="s">
        <v>74</v>
      </c>
      <c r="AG199" s="78">
        <v>2205</v>
      </c>
      <c r="AH199" s="78">
        <v>0</v>
      </c>
      <c r="AI199" s="80">
        <v>1</v>
      </c>
      <c r="AJ199" s="85">
        <v>32</v>
      </c>
      <c r="AK199" s="85">
        <v>39</v>
      </c>
      <c r="AL199" s="85">
        <v>49.5</v>
      </c>
      <c r="AM199" s="1">
        <v>0.29661016949152541</v>
      </c>
    </row>
    <row r="200" spans="1:39" x14ac:dyDescent="0.25">
      <c r="A200" s="82" t="s">
        <v>74</v>
      </c>
      <c r="B200" s="78">
        <v>2203</v>
      </c>
      <c r="C200" s="78">
        <v>1</v>
      </c>
      <c r="D200" s="80">
        <v>1</v>
      </c>
      <c r="E200" s="78" t="s">
        <v>15</v>
      </c>
      <c r="F200" s="78">
        <v>40</v>
      </c>
      <c r="G200" s="78">
        <v>45</v>
      </c>
      <c r="H200" s="82">
        <f t="shared" si="23"/>
        <v>0.17857142857142858</v>
      </c>
      <c r="I200" s="78">
        <v>52</v>
      </c>
      <c r="J200" s="82">
        <f t="shared" si="24"/>
        <v>0.22580645161290322</v>
      </c>
      <c r="K200" s="82">
        <f t="shared" si="25"/>
        <v>0.20338983050847459</v>
      </c>
      <c r="L200" s="1">
        <f t="shared" si="26"/>
        <v>12</v>
      </c>
      <c r="M200" s="82">
        <v>59</v>
      </c>
      <c r="R200" s="82" t="s">
        <v>44</v>
      </c>
      <c r="S200" s="82">
        <v>13842</v>
      </c>
      <c r="T200" s="23">
        <v>0</v>
      </c>
      <c r="U200" s="80">
        <v>1</v>
      </c>
      <c r="V200" s="1">
        <v>5.8823529411764705E-2</v>
      </c>
      <c r="W200" s="1">
        <v>0.35714285714285715</v>
      </c>
      <c r="X200" s="86">
        <v>35</v>
      </c>
      <c r="Y200" s="86">
        <v>36</v>
      </c>
      <c r="Z200" s="87">
        <v>41</v>
      </c>
      <c r="AA200" s="87">
        <v>6</v>
      </c>
      <c r="AB200" s="87">
        <v>31</v>
      </c>
      <c r="AC200" s="1" t="s">
        <v>17</v>
      </c>
      <c r="AD200" s="1"/>
      <c r="AF200" s="82" t="s">
        <v>74</v>
      </c>
      <c r="AG200" s="78">
        <v>2203</v>
      </c>
      <c r="AH200" s="78">
        <v>1</v>
      </c>
      <c r="AI200" s="80">
        <v>1</v>
      </c>
      <c r="AJ200" s="85">
        <v>40</v>
      </c>
      <c r="AK200" s="85">
        <v>45</v>
      </c>
      <c r="AL200" s="85">
        <v>52</v>
      </c>
      <c r="AM200" s="1">
        <v>0.20338983050847459</v>
      </c>
    </row>
    <row r="201" spans="1:39" x14ac:dyDescent="0.25">
      <c r="A201" s="82" t="s">
        <v>74</v>
      </c>
      <c r="B201" s="78">
        <v>2207</v>
      </c>
      <c r="C201" s="78">
        <v>1</v>
      </c>
      <c r="D201" s="80">
        <v>1</v>
      </c>
      <c r="E201" s="78" t="s">
        <v>15</v>
      </c>
      <c r="F201" s="78">
        <v>43</v>
      </c>
      <c r="G201" s="78">
        <v>45</v>
      </c>
      <c r="H201" s="82">
        <f t="shared" si="23"/>
        <v>7.1428571428571425E-2</v>
      </c>
      <c r="I201" s="78">
        <v>55</v>
      </c>
      <c r="J201" s="82">
        <f t="shared" si="24"/>
        <v>0.32258064516129031</v>
      </c>
      <c r="K201" s="82">
        <f t="shared" si="25"/>
        <v>0.20338983050847459</v>
      </c>
      <c r="L201" s="1">
        <f t="shared" si="26"/>
        <v>12</v>
      </c>
      <c r="M201" s="82">
        <v>59</v>
      </c>
      <c r="R201" s="82" t="s">
        <v>44</v>
      </c>
      <c r="S201" s="23">
        <v>13931</v>
      </c>
      <c r="T201" s="23">
        <v>1</v>
      </c>
      <c r="U201" s="80">
        <v>1</v>
      </c>
      <c r="V201" s="1">
        <v>7.2192513368984135E-2</v>
      </c>
      <c r="W201" s="1">
        <v>0.14285714285714285</v>
      </c>
      <c r="X201" s="86">
        <v>17.27272727272727</v>
      </c>
      <c r="Y201" s="86">
        <v>18.5</v>
      </c>
      <c r="Z201" s="87">
        <v>20.5</v>
      </c>
      <c r="AA201" s="87">
        <v>3.2272727272727302</v>
      </c>
      <c r="AB201" s="87">
        <v>31</v>
      </c>
      <c r="AC201" s="1">
        <v>4.1055718475073333E-2</v>
      </c>
      <c r="AD201" s="1"/>
      <c r="AF201" s="82" t="s">
        <v>74</v>
      </c>
      <c r="AG201" s="78">
        <v>2207</v>
      </c>
      <c r="AH201" s="78">
        <v>1</v>
      </c>
      <c r="AI201" s="80">
        <v>1</v>
      </c>
      <c r="AJ201" s="85">
        <v>43</v>
      </c>
      <c r="AK201" s="85">
        <v>45</v>
      </c>
      <c r="AL201" s="85">
        <v>55</v>
      </c>
      <c r="AM201" s="1">
        <v>0.20338983050847459</v>
      </c>
    </row>
    <row r="202" spans="1:39" x14ac:dyDescent="0.25">
      <c r="A202" s="82" t="s">
        <v>74</v>
      </c>
      <c r="B202" s="78">
        <v>2214</v>
      </c>
      <c r="C202" s="78">
        <v>1</v>
      </c>
      <c r="D202" s="80">
        <v>1</v>
      </c>
      <c r="E202" s="78" t="s">
        <v>15</v>
      </c>
      <c r="F202" s="78">
        <v>36</v>
      </c>
      <c r="G202" s="78">
        <v>43</v>
      </c>
      <c r="H202" s="82">
        <f t="shared" si="23"/>
        <v>0.25</v>
      </c>
      <c r="I202" s="78">
        <v>48</v>
      </c>
      <c r="J202" s="82">
        <f t="shared" si="24"/>
        <v>0.16129032258064516</v>
      </c>
      <c r="K202" s="82">
        <f t="shared" si="25"/>
        <v>0.20338983050847459</v>
      </c>
      <c r="L202" s="1">
        <f t="shared" si="26"/>
        <v>12</v>
      </c>
      <c r="M202" s="82">
        <v>59</v>
      </c>
      <c r="R202" s="82" t="s">
        <v>44</v>
      </c>
      <c r="S202" s="82">
        <v>14031</v>
      </c>
      <c r="T202" s="23">
        <v>0</v>
      </c>
      <c r="U202" s="80">
        <v>1</v>
      </c>
      <c r="V202" s="1">
        <v>0.24064171122994657</v>
      </c>
      <c r="W202" s="1">
        <v>0.14285714285714285</v>
      </c>
      <c r="X202" s="86">
        <v>15.909090909090908</v>
      </c>
      <c r="Y202" s="86">
        <v>20</v>
      </c>
      <c r="Z202" s="87">
        <v>22</v>
      </c>
      <c r="AA202" s="87">
        <v>6.0909090909090917</v>
      </c>
      <c r="AB202" s="87">
        <v>31</v>
      </c>
      <c r="AC202" s="1" t="s">
        <v>17</v>
      </c>
      <c r="AD202" s="1"/>
      <c r="AF202" s="82" t="s">
        <v>74</v>
      </c>
      <c r="AG202" s="78">
        <v>2214</v>
      </c>
      <c r="AH202" s="78">
        <v>1</v>
      </c>
      <c r="AI202" s="80">
        <v>1</v>
      </c>
      <c r="AJ202" s="85">
        <v>36</v>
      </c>
      <c r="AK202" s="85">
        <v>43</v>
      </c>
      <c r="AL202" s="85">
        <v>48</v>
      </c>
      <c r="AM202" s="1">
        <v>0.20338983050847459</v>
      </c>
    </row>
    <row r="203" spans="1:39" x14ac:dyDescent="0.25">
      <c r="A203" s="82" t="s">
        <v>74</v>
      </c>
      <c r="B203" s="78">
        <v>2209</v>
      </c>
      <c r="C203" s="78">
        <v>1</v>
      </c>
      <c r="D203" s="80">
        <v>1</v>
      </c>
      <c r="E203" s="78" t="s">
        <v>15</v>
      </c>
      <c r="F203" s="78">
        <v>24.5</v>
      </c>
      <c r="G203" s="78">
        <v>32</v>
      </c>
      <c r="H203" s="82">
        <f t="shared" si="23"/>
        <v>0.26785714285714285</v>
      </c>
      <c r="I203" s="78">
        <v>37.5</v>
      </c>
      <c r="J203" s="82">
        <f t="shared" si="24"/>
        <v>0.17741935483870969</v>
      </c>
      <c r="K203" s="82">
        <f t="shared" si="25"/>
        <v>0.22033898305084745</v>
      </c>
      <c r="L203" s="1">
        <f t="shared" si="26"/>
        <v>13</v>
      </c>
      <c r="M203" s="82">
        <v>59</v>
      </c>
      <c r="R203" s="82" t="s">
        <v>44</v>
      </c>
      <c r="S203" s="82">
        <v>14032</v>
      </c>
      <c r="T203" s="23">
        <v>0</v>
      </c>
      <c r="U203" s="80">
        <v>1</v>
      </c>
      <c r="V203" s="1" t="s">
        <v>17</v>
      </c>
      <c r="W203" s="1" t="s">
        <v>17</v>
      </c>
      <c r="X203" s="86">
        <v>19.09090909090909</v>
      </c>
      <c r="Y203" s="86" t="s">
        <v>17</v>
      </c>
      <c r="Z203" s="87" t="s">
        <v>17</v>
      </c>
      <c r="AA203" s="87" t="s">
        <v>17</v>
      </c>
      <c r="AB203" s="87">
        <v>31</v>
      </c>
      <c r="AC203" s="1" t="s">
        <v>17</v>
      </c>
      <c r="AD203" s="1"/>
      <c r="AF203" s="82" t="s">
        <v>74</v>
      </c>
      <c r="AG203" s="78">
        <v>2209</v>
      </c>
      <c r="AH203" s="78">
        <v>1</v>
      </c>
      <c r="AI203" s="80">
        <v>1</v>
      </c>
      <c r="AJ203" s="85">
        <v>24.5</v>
      </c>
      <c r="AK203" s="85">
        <v>32</v>
      </c>
      <c r="AL203" s="85">
        <v>37.5</v>
      </c>
      <c r="AM203" s="1">
        <v>0.22033898305084745</v>
      </c>
    </row>
    <row r="204" spans="1:39" x14ac:dyDescent="0.25">
      <c r="A204" s="82" t="s">
        <v>74</v>
      </c>
      <c r="B204" s="78">
        <v>2218</v>
      </c>
      <c r="C204" s="78">
        <v>1</v>
      </c>
      <c r="D204" s="80">
        <v>1</v>
      </c>
      <c r="E204" s="78" t="s">
        <v>15</v>
      </c>
      <c r="F204" s="78">
        <v>34</v>
      </c>
      <c r="G204" s="78">
        <v>40</v>
      </c>
      <c r="H204" s="82">
        <f t="shared" si="23"/>
        <v>0.21428571428571427</v>
      </c>
      <c r="I204" s="78">
        <v>47</v>
      </c>
      <c r="J204" s="82">
        <f t="shared" si="24"/>
        <v>0.22580645161290322</v>
      </c>
      <c r="K204" s="82">
        <f t="shared" si="25"/>
        <v>0.22033898305084745</v>
      </c>
      <c r="L204" s="1">
        <f t="shared" si="26"/>
        <v>13</v>
      </c>
      <c r="M204" s="82">
        <v>59</v>
      </c>
      <c r="R204" s="82" t="s">
        <v>44</v>
      </c>
      <c r="S204" s="82">
        <v>14051</v>
      </c>
      <c r="T204" s="23">
        <v>0</v>
      </c>
      <c r="U204" s="80">
        <v>1</v>
      </c>
      <c r="V204" s="1">
        <v>0.14705882352941188</v>
      </c>
      <c r="W204" s="1" t="s">
        <v>17</v>
      </c>
      <c r="X204" s="86">
        <v>14.999999999999998</v>
      </c>
      <c r="Y204" s="86">
        <v>17.5</v>
      </c>
      <c r="Z204" s="87" t="s">
        <v>17</v>
      </c>
      <c r="AA204" s="87" t="s">
        <v>17</v>
      </c>
      <c r="AB204" s="87">
        <v>31</v>
      </c>
      <c r="AC204" s="1" t="s">
        <v>17</v>
      </c>
      <c r="AD204" s="1"/>
      <c r="AF204" s="82" t="s">
        <v>74</v>
      </c>
      <c r="AG204" s="78">
        <v>2218</v>
      </c>
      <c r="AH204" s="78">
        <v>1</v>
      </c>
      <c r="AI204" s="80">
        <v>1</v>
      </c>
      <c r="AJ204" s="85">
        <v>34</v>
      </c>
      <c r="AK204" s="85">
        <v>40</v>
      </c>
      <c r="AL204" s="85">
        <v>47</v>
      </c>
      <c r="AM204" s="1">
        <v>0.22033898305084745</v>
      </c>
    </row>
    <row r="205" spans="1:39" x14ac:dyDescent="0.25">
      <c r="A205" s="82" t="s">
        <v>74</v>
      </c>
      <c r="B205" s="78">
        <v>2211</v>
      </c>
      <c r="C205" s="78">
        <v>1</v>
      </c>
      <c r="D205" s="80">
        <v>1</v>
      </c>
      <c r="E205" s="78" t="s">
        <v>15</v>
      </c>
      <c r="F205" s="78">
        <v>36</v>
      </c>
      <c r="G205" s="78">
        <v>50.5</v>
      </c>
      <c r="H205" s="82">
        <f t="shared" si="23"/>
        <v>0.5178571428571429</v>
      </c>
      <c r="I205" s="78">
        <v>51</v>
      </c>
      <c r="J205" s="82">
        <f t="shared" si="24"/>
        <v>1.6129032258064516E-2</v>
      </c>
      <c r="K205" s="82">
        <f t="shared" si="25"/>
        <v>0.25423728813559321</v>
      </c>
      <c r="L205" s="1">
        <f t="shared" si="26"/>
        <v>15</v>
      </c>
      <c r="M205" s="82">
        <v>59</v>
      </c>
      <c r="R205" s="82" t="s">
        <v>44</v>
      </c>
      <c r="S205" s="82">
        <v>14052</v>
      </c>
      <c r="T205" s="23">
        <v>0</v>
      </c>
      <c r="U205" s="80">
        <v>1</v>
      </c>
      <c r="V205" s="1" t="s">
        <v>17</v>
      </c>
      <c r="W205" s="1" t="s">
        <v>17</v>
      </c>
      <c r="X205" s="86">
        <v>15.909090909090908</v>
      </c>
      <c r="Y205" s="86" t="s">
        <v>17</v>
      </c>
      <c r="Z205" s="87" t="s">
        <v>17</v>
      </c>
      <c r="AA205" s="87" t="s">
        <v>17</v>
      </c>
      <c r="AB205" s="87">
        <v>31</v>
      </c>
      <c r="AC205" s="1" t="s">
        <v>17</v>
      </c>
      <c r="AD205" s="1"/>
      <c r="AF205" s="82" t="s">
        <v>74</v>
      </c>
      <c r="AG205" s="78">
        <v>2211</v>
      </c>
      <c r="AH205" s="78">
        <v>1</v>
      </c>
      <c r="AI205" s="80">
        <v>1</v>
      </c>
      <c r="AJ205" s="85">
        <v>36</v>
      </c>
      <c r="AK205" s="85">
        <v>50.5</v>
      </c>
      <c r="AL205" s="85">
        <v>51</v>
      </c>
      <c r="AM205" s="1">
        <v>0.25423728813559321</v>
      </c>
    </row>
    <row r="206" spans="1:39" x14ac:dyDescent="0.25">
      <c r="A206" s="82" t="s">
        <v>74</v>
      </c>
      <c r="B206" s="78">
        <v>2210</v>
      </c>
      <c r="C206" s="78">
        <v>1</v>
      </c>
      <c r="D206" s="80">
        <v>1</v>
      </c>
      <c r="E206" s="78" t="s">
        <v>15</v>
      </c>
      <c r="F206" s="78">
        <v>34</v>
      </c>
      <c r="G206" s="78">
        <v>42</v>
      </c>
      <c r="H206" s="82">
        <f t="shared" si="23"/>
        <v>0.2857142857142857</v>
      </c>
      <c r="I206" s="78">
        <v>53</v>
      </c>
      <c r="J206" s="82">
        <f t="shared" si="24"/>
        <v>0.35483870967741937</v>
      </c>
      <c r="K206" s="82">
        <f t="shared" si="25"/>
        <v>0.32203389830508472</v>
      </c>
      <c r="L206" s="1">
        <f t="shared" si="26"/>
        <v>19</v>
      </c>
      <c r="M206" s="82">
        <v>59</v>
      </c>
      <c r="R206" s="82" t="s">
        <v>44</v>
      </c>
      <c r="S206" s="23">
        <v>14151</v>
      </c>
      <c r="T206" s="23">
        <v>1</v>
      </c>
      <c r="U206" s="80">
        <v>1</v>
      </c>
      <c r="V206" s="1">
        <v>-8.5561497326203134E-2</v>
      </c>
      <c r="W206" s="1">
        <v>0.21428571428571427</v>
      </c>
      <c r="X206" s="86">
        <v>20.454545454545453</v>
      </c>
      <c r="Y206" s="86">
        <v>19</v>
      </c>
      <c r="Z206" s="87">
        <v>22</v>
      </c>
      <c r="AA206" s="87">
        <v>1.5454545454545467</v>
      </c>
      <c r="AB206" s="87">
        <v>31</v>
      </c>
      <c r="AC206" s="1">
        <v>-0.16451612903225812</v>
      </c>
      <c r="AD206" s="1"/>
      <c r="AF206" s="82" t="s">
        <v>74</v>
      </c>
      <c r="AG206" s="78">
        <v>2210</v>
      </c>
      <c r="AH206" s="78">
        <v>1</v>
      </c>
      <c r="AI206" s="80">
        <v>1</v>
      </c>
      <c r="AJ206" s="85">
        <v>34</v>
      </c>
      <c r="AK206" s="85">
        <v>42</v>
      </c>
      <c r="AL206" s="85">
        <v>53</v>
      </c>
      <c r="AM206" s="1">
        <v>0.32203389830508472</v>
      </c>
    </row>
    <row r="207" spans="1:39" x14ac:dyDescent="0.25">
      <c r="A207" s="82" t="s">
        <v>74</v>
      </c>
      <c r="B207" s="78">
        <v>2213</v>
      </c>
      <c r="C207" s="78">
        <v>1</v>
      </c>
      <c r="D207" s="80">
        <v>1</v>
      </c>
      <c r="E207" s="78" t="s">
        <v>15</v>
      </c>
      <c r="F207" s="78">
        <v>24.5</v>
      </c>
      <c r="G207" s="78">
        <v>40</v>
      </c>
      <c r="H207" s="82">
        <f t="shared" si="23"/>
        <v>0.5535714285714286</v>
      </c>
      <c r="I207" s="78">
        <v>45</v>
      </c>
      <c r="J207" s="82">
        <f t="shared" si="24"/>
        <v>0.16129032258064516</v>
      </c>
      <c r="K207" s="82">
        <f t="shared" si="25"/>
        <v>0.34745762711864409</v>
      </c>
      <c r="L207" s="1">
        <f t="shared" si="26"/>
        <v>20.5</v>
      </c>
      <c r="M207" s="82">
        <v>59</v>
      </c>
      <c r="R207" s="82" t="s">
        <v>44</v>
      </c>
      <c r="S207" s="23">
        <v>13931</v>
      </c>
      <c r="T207" s="23">
        <v>1</v>
      </c>
      <c r="U207" s="80">
        <v>1</v>
      </c>
      <c r="V207" s="1">
        <v>9.6256684491978634E-2</v>
      </c>
      <c r="W207" s="1">
        <v>7.1428571428571425E-2</v>
      </c>
      <c r="X207" s="86">
        <v>21.363636363636363</v>
      </c>
      <c r="Y207" s="86">
        <v>23</v>
      </c>
      <c r="Z207" s="87">
        <v>24</v>
      </c>
      <c r="AA207" s="87">
        <v>2.6363636363636367</v>
      </c>
      <c r="AB207" s="87">
        <v>31</v>
      </c>
      <c r="AC207" s="1">
        <v>0.16568914956011732</v>
      </c>
      <c r="AD207" s="1"/>
      <c r="AF207" s="82" t="s">
        <v>74</v>
      </c>
      <c r="AG207" s="78">
        <v>2213</v>
      </c>
      <c r="AH207" s="78">
        <v>1</v>
      </c>
      <c r="AI207" s="80">
        <v>1</v>
      </c>
      <c r="AJ207" s="85">
        <v>24.5</v>
      </c>
      <c r="AK207" s="85">
        <v>40</v>
      </c>
      <c r="AL207" s="85">
        <v>45</v>
      </c>
      <c r="AM207" s="1">
        <v>0.34745762711864409</v>
      </c>
    </row>
    <row r="208" spans="1:39" x14ac:dyDescent="0.25">
      <c r="R208" s="82" t="s">
        <v>44</v>
      </c>
      <c r="S208" s="23">
        <v>6611</v>
      </c>
      <c r="T208" s="23">
        <v>1</v>
      </c>
      <c r="U208" s="80">
        <v>1</v>
      </c>
      <c r="V208" s="1">
        <v>0.18449197860962568</v>
      </c>
      <c r="W208" s="1">
        <v>0.14285714285714285</v>
      </c>
      <c r="X208" s="86">
        <v>11.363636363636363</v>
      </c>
      <c r="Y208" s="86">
        <v>14.5</v>
      </c>
      <c r="Z208" s="87">
        <v>16.5</v>
      </c>
      <c r="AA208" s="87">
        <v>5.1363636363636367</v>
      </c>
      <c r="AB208" s="87">
        <v>31</v>
      </c>
      <c r="AC208" s="1">
        <v>1.9061583577712694E-2</v>
      </c>
    </row>
    <row r="209" spans="18:29" x14ac:dyDescent="0.25">
      <c r="R209" s="82" t="s">
        <v>44</v>
      </c>
      <c r="S209" s="82">
        <v>90000</v>
      </c>
      <c r="T209" s="23">
        <v>0</v>
      </c>
      <c r="U209" s="80">
        <v>1</v>
      </c>
      <c r="V209" s="1">
        <v>0.21657754010695196</v>
      </c>
      <c r="W209" s="1">
        <v>0.17857142857142858</v>
      </c>
      <c r="X209" s="86">
        <v>16.818181818181817</v>
      </c>
      <c r="Y209" s="86">
        <v>20.5</v>
      </c>
      <c r="Z209" s="87">
        <v>23</v>
      </c>
      <c r="AA209" s="87">
        <v>6.1818181818181834</v>
      </c>
      <c r="AB209" s="87">
        <v>31</v>
      </c>
      <c r="AC209" s="1">
        <v>0.24926686217008817</v>
      </c>
    </row>
  </sheetData>
  <sortState ref="R2:AC207">
    <sortCondition ref="R2:R207"/>
  </sortState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lamb weights Trial 1</vt:lpstr>
      <vt:lpstr>parasites</vt:lpstr>
      <vt:lpstr>Ewes</vt:lpstr>
      <vt:lpstr>lamb weights Trial2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Marlon Knights</cp:lastModifiedBy>
  <dcterms:created xsi:type="dcterms:W3CDTF">2014-09-03T15:09:39Z</dcterms:created>
  <dcterms:modified xsi:type="dcterms:W3CDTF">2015-08-04T14:43:04Z</dcterms:modified>
</cp:coreProperties>
</file>