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iller/Desktop/umass/research/extended grazing/crabgrass/"/>
    </mc:Choice>
  </mc:AlternateContent>
  <xr:revisionPtr revIDLastSave="0" documentId="13_ncr:1_{BDA5EC74-A8FC-F947-AF11-15A67D65A161}" xr6:coauthVersionLast="47" xr6:coauthVersionMax="47" xr10:uidLastSave="{00000000-0000-0000-0000-000000000000}"/>
  <bookViews>
    <workbookView xWindow="12080" yWindow="500" windowWidth="14980" windowHeight="15760" xr2:uid="{F10DF8D7-0EB8-4548-9978-F3950EF45030}"/>
  </bookViews>
  <sheets>
    <sheet name="CSM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M23" i="1" l="1"/>
  <c r="AL23" i="1"/>
  <c r="AK23" i="1"/>
  <c r="AJ23" i="1"/>
  <c r="AI23" i="1"/>
  <c r="AH23" i="1"/>
  <c r="AM19" i="1"/>
  <c r="AL19" i="1"/>
  <c r="AK19" i="1"/>
  <c r="AJ19" i="1"/>
  <c r="AI19" i="1"/>
  <c r="AH19" i="1"/>
  <c r="AM15" i="1"/>
  <c r="AL15" i="1"/>
  <c r="AK15" i="1"/>
  <c r="AJ15" i="1"/>
  <c r="AI15" i="1"/>
  <c r="AH15" i="1"/>
  <c r="AG15" i="1"/>
  <c r="AM11" i="1"/>
  <c r="AL11" i="1"/>
  <c r="AK11" i="1"/>
  <c r="AJ11" i="1"/>
  <c r="AI11" i="1"/>
  <c r="AH11" i="1"/>
  <c r="AG11" i="1"/>
  <c r="AM7" i="1"/>
  <c r="AL7" i="1"/>
  <c r="AK7" i="1"/>
  <c r="AJ7" i="1"/>
  <c r="AI7" i="1"/>
  <c r="AH7" i="1"/>
  <c r="AG7" i="1"/>
  <c r="AM3" i="1"/>
  <c r="AL3" i="1"/>
  <c r="AG3" i="1"/>
  <c r="AK3" i="1"/>
  <c r="AJ3" i="1"/>
  <c r="AI3" i="1"/>
  <c r="I18" i="1"/>
  <c r="J18" i="1" s="1"/>
  <c r="I22" i="1"/>
  <c r="J22" i="1" s="1"/>
  <c r="I26" i="1"/>
  <c r="J26" i="1" s="1"/>
  <c r="I17" i="1"/>
  <c r="J17" i="1" s="1"/>
  <c r="I21" i="1"/>
  <c r="J21" i="1" s="1"/>
  <c r="I25" i="1"/>
  <c r="J25" i="1" s="1"/>
  <c r="I16" i="1"/>
  <c r="J16" i="1" s="1"/>
  <c r="I20" i="1"/>
  <c r="J20" i="1" s="1"/>
  <c r="I24" i="1"/>
  <c r="J24" i="1" s="1"/>
  <c r="I15" i="1"/>
  <c r="J15" i="1" s="1"/>
  <c r="I19" i="1"/>
  <c r="J19" i="1" s="1"/>
  <c r="I23" i="1"/>
  <c r="J23" i="1" s="1"/>
  <c r="K23" i="1" l="1"/>
  <c r="K15" i="1"/>
  <c r="K19" i="1"/>
  <c r="I6" i="1"/>
  <c r="J6" i="1" s="1"/>
  <c r="I10" i="1"/>
  <c r="J10" i="1" s="1"/>
  <c r="I14" i="1"/>
  <c r="J14" i="1" s="1"/>
  <c r="I5" i="1"/>
  <c r="J5" i="1" s="1"/>
  <c r="I9" i="1"/>
  <c r="J9" i="1" s="1"/>
  <c r="I13" i="1"/>
  <c r="J13" i="1" s="1"/>
  <c r="I4" i="1"/>
  <c r="J4" i="1" s="1"/>
  <c r="I8" i="1"/>
  <c r="J8" i="1" s="1"/>
  <c r="I12" i="1"/>
  <c r="J12" i="1" s="1"/>
  <c r="I3" i="1"/>
  <c r="J3" i="1" s="1"/>
  <c r="AH3" i="1" s="1"/>
  <c r="I7" i="1"/>
  <c r="J7" i="1" s="1"/>
  <c r="I11" i="1"/>
  <c r="J11" i="1" s="1"/>
  <c r="K3" i="1" l="1"/>
  <c r="K7" i="1"/>
  <c r="K11" i="1"/>
</calcChain>
</file>

<file path=xl/sharedStrings.xml><?xml version="1.0" encoding="utf-8"?>
<sst xmlns="http://schemas.openxmlformats.org/spreadsheetml/2006/main" count="104" uniqueCount="37">
  <si>
    <t>dry matter grams per quarter square meter</t>
  </si>
  <si>
    <t>rep</t>
  </si>
  <si>
    <t>crabgrass</t>
  </si>
  <si>
    <t>sudangrass</t>
  </si>
  <si>
    <t>pearl millet</t>
  </si>
  <si>
    <t>cut</t>
  </si>
  <si>
    <t>date</t>
  </si>
  <si>
    <t>species</t>
  </si>
  <si>
    <t>g/m2</t>
  </si>
  <si>
    <t>pounds/acre</t>
  </si>
  <si>
    <t>average</t>
  </si>
  <si>
    <t>harvested when crabgrass was at boot stage, sudan grass was 36 inches and millet was 24 inches</t>
  </si>
  <si>
    <t>height</t>
  </si>
  <si>
    <t>growth stage</t>
  </si>
  <si>
    <t>vegetative</t>
  </si>
  <si>
    <t>boot</t>
  </si>
  <si>
    <t>protein</t>
  </si>
  <si>
    <t>adf</t>
  </si>
  <si>
    <t>ndf</t>
  </si>
  <si>
    <t>dndf48</t>
  </si>
  <si>
    <t>ash</t>
  </si>
  <si>
    <t>ca</t>
  </si>
  <si>
    <t>p</t>
  </si>
  <si>
    <t>k</t>
  </si>
  <si>
    <t>mg</t>
  </si>
  <si>
    <t>lignin</t>
  </si>
  <si>
    <t>fat</t>
  </si>
  <si>
    <t>FA (fat-1)</t>
  </si>
  <si>
    <t>NDFn (NDF*.93)</t>
  </si>
  <si>
    <t>DDM=88.9 - (0.779*ADF)</t>
  </si>
  <si>
    <t>DMI = (120/NDF)</t>
  </si>
  <si>
    <t xml:space="preserve">NFC= (100 - (NDF*0.93) + protein + fat)
</t>
  </si>
  <si>
    <t>NDFDp = 22.7+(0.664*NDFD)</t>
  </si>
  <si>
    <t xml:space="preserve">TDN = (NFC × 0.98) + (CP × 0.87)
 + (FA × 0.97 × 2.25) + 
(NDFn × NDFDp/100) − 10
</t>
  </si>
  <si>
    <t>Relative Feed Quality (DMI *TDN/1.23)</t>
  </si>
  <si>
    <t>Relative Feed Value (DMI*DDM)/1.29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</si>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</sst>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32734-C447-714D-96AA-CCD01A900161}">
  <dimension ref="A1:AN50"/>
  <sheetViews>
    <sheetView tabSelected="1" workbookViewId="0">
      <selection activeCell="E27" sqref="E27"/>
    </sheetView>
  </sheetViews>
  <sheetFormatPr baseColWidth="10" defaultRowHeight="16" x14ac:dyDescent="0.2"/>
  <sheetData>
    <row r="1" spans="1:40" x14ac:dyDescent="0.2">
      <c r="B1" t="s">
        <v>11</v>
      </c>
    </row>
    <row r="2" spans="1:40" x14ac:dyDescent="0.2">
      <c r="A2" t="s">
        <v>36</v>
      </c>
      <c r="B2" t="s">
        <v>7</v>
      </c>
      <c r="C2" t="s">
        <v>1</v>
      </c>
      <c r="D2" t="s">
        <v>5</v>
      </c>
      <c r="E2" t="s">
        <v>6</v>
      </c>
      <c r="F2" t="s">
        <v>12</v>
      </c>
      <c r="G2" t="s">
        <v>13</v>
      </c>
      <c r="H2" t="s">
        <v>0</v>
      </c>
      <c r="I2" t="s">
        <v>8</v>
      </c>
      <c r="J2" t="s">
        <v>9</v>
      </c>
      <c r="K2" t="s">
        <v>10</v>
      </c>
      <c r="L2" t="s">
        <v>16</v>
      </c>
      <c r="M2" t="s">
        <v>17</v>
      </c>
      <c r="N2" t="s">
        <v>18</v>
      </c>
      <c r="O2" t="s">
        <v>19</v>
      </c>
      <c r="P2" t="s">
        <v>20</v>
      </c>
      <c r="Q2" t="s">
        <v>21</v>
      </c>
      <c r="R2" t="s">
        <v>22</v>
      </c>
      <c r="S2" t="s">
        <v>23</v>
      </c>
      <c r="T2" t="s">
        <v>24</v>
      </c>
      <c r="U2" t="s">
        <v>25</v>
      </c>
      <c r="V2" t="s">
        <v>26</v>
      </c>
      <c r="W2" t="s">
        <v>27</v>
      </c>
      <c r="X2" t="s">
        <v>28</v>
      </c>
      <c r="Y2" t="s">
        <v>29</v>
      </c>
      <c r="Z2" t="s">
        <v>30</v>
      </c>
      <c r="AA2" t="s">
        <v>31</v>
      </c>
      <c r="AB2" t="s">
        <v>32</v>
      </c>
      <c r="AC2" t="s">
        <v>33</v>
      </c>
      <c r="AD2" t="s">
        <v>34</v>
      </c>
      <c r="AE2" t="s">
        <v>35</v>
      </c>
    </row>
    <row r="3" spans="1:40" x14ac:dyDescent="0.2">
      <c r="A3">
        <v>2022</v>
      </c>
      <c r="B3" t="s">
        <v>2</v>
      </c>
      <c r="C3">
        <v>1</v>
      </c>
      <c r="D3">
        <v>1</v>
      </c>
      <c r="E3" s="1">
        <v>44763</v>
      </c>
      <c r="F3">
        <v>36.5</v>
      </c>
      <c r="G3" t="s">
        <v>15</v>
      </c>
      <c r="H3">
        <v>77.900000000000006</v>
      </c>
      <c r="I3">
        <f t="shared" ref="I3:I26" si="0">H3*4</f>
        <v>311.60000000000002</v>
      </c>
      <c r="J3">
        <f t="shared" ref="J3:J26" si="1">I3/435.6*4047</f>
        <v>2894.9614325068869</v>
      </c>
      <c r="K3">
        <f>AVERAGE(J3,J6,J9,J12)</f>
        <v>3242.4311294765839</v>
      </c>
      <c r="L3">
        <v>10.738464743255911</v>
      </c>
      <c r="M3">
        <v>35.433808978231433</v>
      </c>
      <c r="N3">
        <v>58.483491302989265</v>
      </c>
      <c r="O3">
        <v>44.891157171128008</v>
      </c>
      <c r="P3">
        <v>12.092490365586917</v>
      </c>
      <c r="Q3">
        <v>0.45828559525049478</v>
      </c>
      <c r="R3">
        <v>0.19789605249453182</v>
      </c>
      <c r="S3">
        <v>2.0102072700760338</v>
      </c>
      <c r="T3">
        <v>0.3332986147276325</v>
      </c>
      <c r="U3">
        <v>4.7286740964482865</v>
      </c>
      <c r="V3">
        <v>-0.72909071971669603</v>
      </c>
      <c r="W3">
        <v>-1.729090719716696</v>
      </c>
      <c r="X3">
        <v>54.389646911780019</v>
      </c>
      <c r="Y3">
        <v>61.297062805957722</v>
      </c>
      <c r="Z3">
        <v>2.0518610863757796</v>
      </c>
      <c r="AA3">
        <v>35.600979064680772</v>
      </c>
      <c r="AB3">
        <v>52.507728361628999</v>
      </c>
      <c r="AC3">
        <v>59.016451371524695</v>
      </c>
      <c r="AD3">
        <v>98.450048800991894</v>
      </c>
      <c r="AE3">
        <v>97.498494481144803</v>
      </c>
      <c r="AG3">
        <f>AVERAGE(F3:F6)</f>
        <v>31.875</v>
      </c>
      <c r="AH3">
        <f>AVERAGE(J3:J6)</f>
        <v>3170.8932506887049</v>
      </c>
      <c r="AI3">
        <f>AVERAGE(L3:L6)</f>
        <v>11.850863286861806</v>
      </c>
      <c r="AJ3">
        <f>AVERAGE(M3:M6)</f>
        <v>35.856092203108552</v>
      </c>
      <c r="AK3">
        <f>AVERAGE(N3:N6)</f>
        <v>57.758187836975317</v>
      </c>
      <c r="AL3">
        <f>AVERAGE(AD3:AD5)</f>
        <v>100.47696238689612</v>
      </c>
      <c r="AM3">
        <f>AVERAGE(AE3:AE5)</f>
        <v>98.70314944157353</v>
      </c>
    </row>
    <row r="4" spans="1:40" x14ac:dyDescent="0.2">
      <c r="A4">
        <v>2022</v>
      </c>
      <c r="B4" t="s">
        <v>2</v>
      </c>
      <c r="C4">
        <v>2</v>
      </c>
      <c r="D4">
        <v>1</v>
      </c>
      <c r="E4" s="1">
        <v>44763</v>
      </c>
      <c r="F4">
        <v>26</v>
      </c>
      <c r="G4" t="s">
        <v>15</v>
      </c>
      <c r="H4">
        <v>52.2</v>
      </c>
      <c r="I4">
        <f t="shared" si="0"/>
        <v>208.8</v>
      </c>
      <c r="J4">
        <f t="shared" si="1"/>
        <v>1939.8842975206612</v>
      </c>
      <c r="L4">
        <v>13.318754555867956</v>
      </c>
      <c r="M4">
        <v>36.259502238883684</v>
      </c>
      <c r="N4">
        <v>54.837030094762049</v>
      </c>
      <c r="O4">
        <v>41.143392689784442</v>
      </c>
      <c r="P4">
        <v>12.79808393210455</v>
      </c>
      <c r="Q4">
        <v>0.61439133604082052</v>
      </c>
      <c r="R4">
        <v>0.21868166198063102</v>
      </c>
      <c r="S4">
        <v>2.1347495574299695</v>
      </c>
      <c r="T4">
        <v>0.37488284910965319</v>
      </c>
      <c r="U4">
        <v>4.8109965635738838</v>
      </c>
      <c r="V4">
        <v>-0.51025721128813917</v>
      </c>
      <c r="W4">
        <v>-1.5102572112881392</v>
      </c>
      <c r="X4">
        <v>50.998437988128707</v>
      </c>
      <c r="Y4">
        <v>60.653847755909617</v>
      </c>
      <c r="Z4">
        <v>2.1883023167489557</v>
      </c>
      <c r="AA4">
        <v>36.193064667291473</v>
      </c>
      <c r="AB4">
        <v>50.019212746016869</v>
      </c>
      <c r="AC4">
        <v>59.269400668341987</v>
      </c>
      <c r="AD4">
        <v>105.44663967061372</v>
      </c>
      <c r="AE4">
        <v>102.89066322790346</v>
      </c>
    </row>
    <row r="5" spans="1:40" x14ac:dyDescent="0.2">
      <c r="A5">
        <v>2022</v>
      </c>
      <c r="B5" t="s">
        <v>2</v>
      </c>
      <c r="C5">
        <v>3</v>
      </c>
      <c r="D5">
        <v>1</v>
      </c>
      <c r="E5" s="1">
        <v>44763</v>
      </c>
      <c r="F5">
        <v>34</v>
      </c>
      <c r="G5" t="s">
        <v>15</v>
      </c>
      <c r="H5">
        <v>95.9</v>
      </c>
      <c r="I5">
        <f t="shared" si="0"/>
        <v>383.6</v>
      </c>
      <c r="J5">
        <f t="shared" si="1"/>
        <v>3563.8870523415976</v>
      </c>
      <c r="L5">
        <v>12.811203319502074</v>
      </c>
      <c r="M5">
        <v>36.400414937759336</v>
      </c>
      <c r="N5">
        <v>58.838174273858911</v>
      </c>
      <c r="O5">
        <v>44.356846473029044</v>
      </c>
      <c r="P5">
        <v>15.622406639004149</v>
      </c>
      <c r="Q5">
        <v>0.57053941908713701</v>
      </c>
      <c r="R5">
        <v>0.23858921161825725</v>
      </c>
      <c r="S5">
        <v>2.6659751037344392</v>
      </c>
      <c r="T5">
        <v>0.41493775933609961</v>
      </c>
      <c r="U5">
        <v>4.0975103734439831</v>
      </c>
      <c r="V5">
        <v>-0.41493775933609961</v>
      </c>
      <c r="W5">
        <v>-1.4149377593360997</v>
      </c>
      <c r="X5">
        <v>54.719502074688791</v>
      </c>
      <c r="Y5">
        <v>60.544076763485478</v>
      </c>
      <c r="Z5">
        <v>2.0394922425952049</v>
      </c>
      <c r="AA5">
        <v>32.884232365145238</v>
      </c>
      <c r="AB5">
        <v>52.152946058091288</v>
      </c>
      <c r="AC5">
        <v>58.822025346326683</v>
      </c>
      <c r="AD5">
        <v>97.534198689082757</v>
      </c>
      <c r="AE5">
        <v>95.720290615672269</v>
      </c>
    </row>
    <row r="6" spans="1:40" x14ac:dyDescent="0.2">
      <c r="A6">
        <v>2022</v>
      </c>
      <c r="B6" t="s">
        <v>2</v>
      </c>
      <c r="C6">
        <v>4</v>
      </c>
      <c r="D6">
        <v>1</v>
      </c>
      <c r="E6" s="1">
        <v>44763</v>
      </c>
      <c r="F6">
        <v>31</v>
      </c>
      <c r="G6" t="s">
        <v>15</v>
      </c>
      <c r="H6">
        <v>115.3</v>
      </c>
      <c r="I6">
        <f t="shared" si="0"/>
        <v>461.2</v>
      </c>
      <c r="J6">
        <f t="shared" si="1"/>
        <v>4284.840220385674</v>
      </c>
      <c r="L6">
        <v>10.535030528821277</v>
      </c>
      <c r="M6">
        <v>35.330642657559771</v>
      </c>
      <c r="N6">
        <v>58.874055676291015</v>
      </c>
      <c r="O6">
        <v>48.804719031356719</v>
      </c>
      <c r="P6">
        <v>15.937079581910382</v>
      </c>
      <c r="Q6">
        <v>0.50708889578805749</v>
      </c>
      <c r="R6">
        <v>0.22767256545586259</v>
      </c>
      <c r="S6">
        <v>2.6906757735692852</v>
      </c>
      <c r="T6">
        <v>0.39325261306012627</v>
      </c>
      <c r="U6">
        <v>4.3154299906861224</v>
      </c>
      <c r="V6">
        <v>-0.77615647314498615</v>
      </c>
      <c r="W6">
        <v>-1.7761564731449861</v>
      </c>
      <c r="X6">
        <v>54.752871778950649</v>
      </c>
      <c r="Y6">
        <v>61.377429369760947</v>
      </c>
      <c r="Z6">
        <v>2.0382492529442784</v>
      </c>
      <c r="AA6">
        <v>35.48825416537305</v>
      </c>
      <c r="AB6">
        <v>55.106333436820861</v>
      </c>
      <c r="AC6">
        <v>60.239804228244708</v>
      </c>
      <c r="AD6">
        <v>99.824175581893797</v>
      </c>
      <c r="AE6">
        <v>96.978681829887947</v>
      </c>
    </row>
    <row r="7" spans="1:40" x14ac:dyDescent="0.2">
      <c r="A7">
        <v>2022</v>
      </c>
      <c r="B7" t="s">
        <v>4</v>
      </c>
      <c r="C7">
        <v>1</v>
      </c>
      <c r="D7">
        <v>1</v>
      </c>
      <c r="E7" s="1">
        <v>44763</v>
      </c>
      <c r="F7">
        <v>30.5</v>
      </c>
      <c r="G7" t="s">
        <v>14</v>
      </c>
      <c r="H7">
        <v>68</v>
      </c>
      <c r="I7">
        <f t="shared" si="0"/>
        <v>272</v>
      </c>
      <c r="J7">
        <f t="shared" si="1"/>
        <v>2527.0523415977959</v>
      </c>
      <c r="K7">
        <f>AVERAGE(J7,J10,J13,J16)</f>
        <v>2191.6604683195592</v>
      </c>
      <c r="L7">
        <v>15.084904677570583</v>
      </c>
      <c r="M7">
        <v>33.493072195020311</v>
      </c>
      <c r="N7">
        <v>58.631107407021567</v>
      </c>
      <c r="O7">
        <v>44.838003958745702</v>
      </c>
      <c r="P7">
        <v>15.168246692363791</v>
      </c>
      <c r="Q7">
        <v>0.33336805917283052</v>
      </c>
      <c r="R7">
        <v>0.27086154807792484</v>
      </c>
      <c r="S7">
        <v>2.6565267215334929</v>
      </c>
      <c r="T7">
        <v>0.43754557766433999</v>
      </c>
      <c r="U7">
        <v>2.416918429003021</v>
      </c>
      <c r="V7">
        <v>-0.6354828627982082</v>
      </c>
      <c r="W7">
        <v>-1.6354828627982081</v>
      </c>
      <c r="X7">
        <v>54.526929888530063</v>
      </c>
      <c r="Y7">
        <v>62.808896760079179</v>
      </c>
      <c r="Z7">
        <v>2.0466950959488273</v>
      </c>
      <c r="AA7">
        <v>31.023648296697573</v>
      </c>
      <c r="AB7">
        <v>52.472434628607147</v>
      </c>
      <c r="AC7">
        <v>58.569208692938318</v>
      </c>
      <c r="AD7">
        <v>97.457977402796971</v>
      </c>
      <c r="AE7">
        <v>99.651675178922673</v>
      </c>
      <c r="AG7">
        <f>AVERAGE(F7:F10)</f>
        <v>27.625</v>
      </c>
      <c r="AH7">
        <f>AVERAGE(J7:J10)</f>
        <v>2253.9077134986228</v>
      </c>
      <c r="AI7">
        <f>AVERAGE(L7:L10)</f>
        <v>14.533915335436314</v>
      </c>
      <c r="AJ7">
        <f>AVERAGE(M7:M10)</f>
        <v>33.25073711772847</v>
      </c>
      <c r="AK7">
        <f>AVERAGE(N7:N10)</f>
        <v>57.668799494126596</v>
      </c>
      <c r="AL7">
        <f>AVERAGE(AD7:AD9)</f>
        <v>98.442668727843071</v>
      </c>
      <c r="AM7">
        <f>AVERAGE(AE7:AE9)</f>
        <v>101.31054218716569</v>
      </c>
    </row>
    <row r="8" spans="1:40" x14ac:dyDescent="0.2">
      <c r="A8">
        <v>2022</v>
      </c>
      <c r="B8" t="s">
        <v>4</v>
      </c>
      <c r="C8">
        <v>2</v>
      </c>
      <c r="D8">
        <v>1</v>
      </c>
      <c r="E8" s="1">
        <v>44763</v>
      </c>
      <c r="F8">
        <v>23</v>
      </c>
      <c r="G8" t="s">
        <v>14</v>
      </c>
      <c r="H8">
        <v>67.5</v>
      </c>
      <c r="I8">
        <f t="shared" si="0"/>
        <v>270</v>
      </c>
      <c r="J8">
        <f t="shared" si="1"/>
        <v>2508.4710743801652</v>
      </c>
      <c r="L8">
        <v>12.96643735668126</v>
      </c>
      <c r="M8">
        <v>32.322284761309156</v>
      </c>
      <c r="N8">
        <v>59.683135292891386</v>
      </c>
      <c r="O8">
        <v>43.83989993746092</v>
      </c>
      <c r="P8">
        <v>12.862205545132374</v>
      </c>
      <c r="Q8">
        <v>0.31269543464665417</v>
      </c>
      <c r="R8">
        <v>0.21888680425265791</v>
      </c>
      <c r="S8">
        <v>1.8970189701897022</v>
      </c>
      <c r="T8">
        <v>0.38565770273087346</v>
      </c>
      <c r="U8">
        <v>2.3660621221596831</v>
      </c>
      <c r="V8">
        <v>-0.79216176777152392</v>
      </c>
      <c r="W8">
        <v>-1.7921617677715238</v>
      </c>
      <c r="X8">
        <v>55.505315822388994</v>
      </c>
      <c r="Y8">
        <v>63.720940170940167</v>
      </c>
      <c r="Z8">
        <v>2.0106182326231226</v>
      </c>
      <c r="AA8">
        <v>32.32040858870127</v>
      </c>
      <c r="AB8">
        <v>51.809693558474052</v>
      </c>
      <c r="AC8">
        <v>57.800541895321544</v>
      </c>
      <c r="AD8">
        <v>94.483596252219641</v>
      </c>
      <c r="AE8">
        <v>99.316654346960817</v>
      </c>
    </row>
    <row r="9" spans="1:40" x14ac:dyDescent="0.2">
      <c r="A9">
        <v>2022</v>
      </c>
      <c r="B9" t="s">
        <v>4</v>
      </c>
      <c r="C9">
        <v>3</v>
      </c>
      <c r="D9">
        <v>1</v>
      </c>
      <c r="E9" s="1">
        <v>44763</v>
      </c>
      <c r="F9">
        <v>32</v>
      </c>
      <c r="G9" t="s">
        <v>14</v>
      </c>
      <c r="H9">
        <v>51</v>
      </c>
      <c r="I9">
        <f t="shared" si="0"/>
        <v>204</v>
      </c>
      <c r="J9">
        <f t="shared" si="1"/>
        <v>1895.2892561983469</v>
      </c>
      <c r="L9">
        <v>16.651017214397498</v>
      </c>
      <c r="M9">
        <v>33.468961919666143</v>
      </c>
      <c r="N9">
        <v>55.68075117370892</v>
      </c>
      <c r="O9">
        <v>42.284820031298906</v>
      </c>
      <c r="P9">
        <v>14.293166405842461</v>
      </c>
      <c r="Q9">
        <v>0.36515388628064682</v>
      </c>
      <c r="R9">
        <v>0.29212310902451755</v>
      </c>
      <c r="S9">
        <v>2.6812728221178928</v>
      </c>
      <c r="T9">
        <v>0.44861763171622326</v>
      </c>
      <c r="U9">
        <v>2.6186750130412104</v>
      </c>
      <c r="V9">
        <v>-0.43818466353677621</v>
      </c>
      <c r="W9">
        <v>-1.4381846635367763</v>
      </c>
      <c r="X9">
        <v>51.783098591549297</v>
      </c>
      <c r="Y9">
        <v>62.827678664580077</v>
      </c>
      <c r="Z9">
        <v>2.1551433389544687</v>
      </c>
      <c r="AA9">
        <v>32.004068857589985</v>
      </c>
      <c r="AB9">
        <v>50.777120500782473</v>
      </c>
      <c r="AC9">
        <v>59.005500799664972</v>
      </c>
      <c r="AD9">
        <v>103.38643252851263</v>
      </c>
      <c r="AE9">
        <v>104.96329703561359</v>
      </c>
    </row>
    <row r="10" spans="1:40" x14ac:dyDescent="0.2">
      <c r="A10">
        <v>2022</v>
      </c>
      <c r="B10" t="s">
        <v>4</v>
      </c>
      <c r="C10">
        <v>4</v>
      </c>
      <c r="D10">
        <v>1</v>
      </c>
      <c r="E10" s="1">
        <v>44763</v>
      </c>
      <c r="F10">
        <v>25</v>
      </c>
      <c r="G10" t="s">
        <v>14</v>
      </c>
      <c r="H10">
        <v>56.1</v>
      </c>
      <c r="I10">
        <f t="shared" si="0"/>
        <v>224.4</v>
      </c>
      <c r="J10">
        <f t="shared" si="1"/>
        <v>2084.818181818182</v>
      </c>
      <c r="L10">
        <v>13.433302093095909</v>
      </c>
      <c r="M10">
        <v>33.718629594918262</v>
      </c>
      <c r="N10">
        <v>56.68020410288451</v>
      </c>
      <c r="O10">
        <v>43.403103196917634</v>
      </c>
      <c r="P10">
        <v>14.453816515672186</v>
      </c>
      <c r="Q10">
        <v>0.3436426116838488</v>
      </c>
      <c r="R10">
        <v>0.22909507445589922</v>
      </c>
      <c r="S10">
        <v>2.4471519316880141</v>
      </c>
      <c r="T10">
        <v>0.37488284910965319</v>
      </c>
      <c r="U10">
        <v>2.4159116942622094</v>
      </c>
      <c r="V10">
        <v>-0.74976569821930639</v>
      </c>
      <c r="W10">
        <v>-1.7497656982193064</v>
      </c>
      <c r="X10">
        <v>52.712589815682598</v>
      </c>
      <c r="Y10">
        <v>62.633187545558677</v>
      </c>
      <c r="Z10">
        <v>2.11714128238104</v>
      </c>
      <c r="AA10">
        <v>34.603873789440797</v>
      </c>
      <c r="AB10">
        <v>51.519660522753313</v>
      </c>
      <c r="AC10">
        <v>58.937252824072885</v>
      </c>
      <c r="AD10">
        <v>101.44592766176687</v>
      </c>
      <c r="AE10">
        <v>102.79326124016765</v>
      </c>
    </row>
    <row r="11" spans="1:40" x14ac:dyDescent="0.2">
      <c r="A11">
        <v>2022</v>
      </c>
      <c r="B11" t="s">
        <v>3</v>
      </c>
      <c r="C11">
        <v>1</v>
      </c>
      <c r="D11">
        <v>1</v>
      </c>
      <c r="E11" s="1">
        <v>44763</v>
      </c>
      <c r="F11">
        <v>59</v>
      </c>
      <c r="G11" t="s">
        <v>14</v>
      </c>
      <c r="H11">
        <v>92.4</v>
      </c>
      <c r="I11">
        <f t="shared" si="0"/>
        <v>369.6</v>
      </c>
      <c r="J11">
        <f t="shared" si="1"/>
        <v>3433.818181818182</v>
      </c>
      <c r="K11">
        <f>AVERAGE(J11,J14,J17,J20)</f>
        <v>2564.2148760330574</v>
      </c>
      <c r="L11">
        <v>12.273726064664645</v>
      </c>
      <c r="M11">
        <v>34.016950926022808</v>
      </c>
      <c r="N11">
        <v>54.431306895469298</v>
      </c>
      <c r="O11">
        <v>40.807784869728998</v>
      </c>
      <c r="P11">
        <v>10.756513550277285</v>
      </c>
      <c r="Q11">
        <v>0.40807784869728997</v>
      </c>
      <c r="R11">
        <v>0.23019776080359947</v>
      </c>
      <c r="S11">
        <v>1.6427749293711418</v>
      </c>
      <c r="T11">
        <v>0.32436957204143563</v>
      </c>
      <c r="U11">
        <v>3.296013393324265</v>
      </c>
      <c r="V11">
        <v>-0.7324474207387256</v>
      </c>
      <c r="W11">
        <v>-1.7324474207387257</v>
      </c>
      <c r="X11">
        <v>50.621115412786452</v>
      </c>
      <c r="Y11">
        <v>62.40079522862824</v>
      </c>
      <c r="Z11">
        <v>2.2046136101499418</v>
      </c>
      <c r="AA11">
        <v>37.837605943287627</v>
      </c>
      <c r="AB11">
        <v>49.796369153500052</v>
      </c>
      <c r="AC11">
        <v>59.185406505488302</v>
      </c>
      <c r="AD11">
        <v>106.08207536931417</v>
      </c>
      <c r="AE11">
        <v>106.64313367845996</v>
      </c>
      <c r="AG11">
        <f>AVERAGE(F11:F14)</f>
        <v>50.25</v>
      </c>
      <c r="AH11">
        <f>AVERAGE(J11:J14)</f>
        <v>3694.8849862258949</v>
      </c>
      <c r="AI11">
        <f>AVERAGE(L11:L14)</f>
        <v>13.057793357249817</v>
      </c>
      <c r="AJ11">
        <f>AVERAGE(M11:M14)</f>
        <v>33.826161431168195</v>
      </c>
      <c r="AK11">
        <f>AVERAGE(N11:N14)</f>
        <v>54.980638430554833</v>
      </c>
      <c r="AL11">
        <f>AVERAGE(AD11:AD13)</f>
        <v>105.70542798680357</v>
      </c>
      <c r="AM11">
        <f>AVERAGE(AE11:AE13)</f>
        <v>105.91151647368308</v>
      </c>
      <c r="AN11" s="2"/>
    </row>
    <row r="12" spans="1:40" x14ac:dyDescent="0.2">
      <c r="A12">
        <v>2022</v>
      </c>
      <c r="B12" t="s">
        <v>3</v>
      </c>
      <c r="C12">
        <v>2</v>
      </c>
      <c r="D12">
        <v>1</v>
      </c>
      <c r="E12" s="1">
        <v>44763</v>
      </c>
      <c r="F12">
        <v>53</v>
      </c>
      <c r="G12" t="s">
        <v>14</v>
      </c>
      <c r="H12">
        <v>104.8</v>
      </c>
      <c r="I12">
        <f t="shared" si="0"/>
        <v>419.2</v>
      </c>
      <c r="J12">
        <f t="shared" si="1"/>
        <v>3894.6336088154267</v>
      </c>
      <c r="L12">
        <v>11.135531135531137</v>
      </c>
      <c r="M12">
        <v>34.662480376766091</v>
      </c>
      <c r="N12">
        <v>56.14861329147044</v>
      </c>
      <c r="O12">
        <v>43.851386708529567</v>
      </c>
      <c r="P12">
        <v>13.281004709576138</v>
      </c>
      <c r="Q12">
        <v>0.41862899005756149</v>
      </c>
      <c r="R12">
        <v>0.21978021978021978</v>
      </c>
      <c r="S12">
        <v>2.0617477760334904</v>
      </c>
      <c r="T12">
        <v>0.29304029304029311</v>
      </c>
      <c r="U12">
        <v>2.8048142333856623</v>
      </c>
      <c r="V12">
        <v>-0.82679225536368395</v>
      </c>
      <c r="W12">
        <v>-1.8267922553636839</v>
      </c>
      <c r="X12">
        <v>52.218210361067513</v>
      </c>
      <c r="Y12">
        <v>61.897927786499224</v>
      </c>
      <c r="Z12">
        <v>2.137185461323392</v>
      </c>
      <c r="AA12">
        <v>37.473050758765034</v>
      </c>
      <c r="AB12">
        <v>51.817320774463639</v>
      </c>
      <c r="AC12">
        <v>59.482605299649137</v>
      </c>
      <c r="AD12">
        <v>103.35395060816901</v>
      </c>
      <c r="AE12">
        <v>102.54833438089253</v>
      </c>
    </row>
    <row r="13" spans="1:40" x14ac:dyDescent="0.2">
      <c r="A13">
        <v>2022</v>
      </c>
      <c r="B13" t="s">
        <v>3</v>
      </c>
      <c r="C13">
        <v>3</v>
      </c>
      <c r="D13">
        <v>1</v>
      </c>
      <c r="E13" s="1">
        <v>44763</v>
      </c>
      <c r="F13">
        <v>48</v>
      </c>
      <c r="G13" t="s">
        <v>14</v>
      </c>
      <c r="H13">
        <v>94.7</v>
      </c>
      <c r="I13">
        <f t="shared" si="0"/>
        <v>378.8</v>
      </c>
      <c r="J13">
        <f t="shared" si="1"/>
        <v>3519.2920110192836</v>
      </c>
      <c r="L13">
        <v>15.762058547765395</v>
      </c>
      <c r="M13">
        <v>33.243046150640694</v>
      </c>
      <c r="N13">
        <v>53.995207834149397</v>
      </c>
      <c r="O13">
        <v>41.764767163246177</v>
      </c>
      <c r="P13">
        <v>12.188769663506616</v>
      </c>
      <c r="Q13">
        <v>0.31253255547452863</v>
      </c>
      <c r="R13">
        <v>0.27086154807792484</v>
      </c>
      <c r="S13">
        <v>1.9064485883946245</v>
      </c>
      <c r="T13">
        <v>0.38545681841858526</v>
      </c>
      <c r="U13">
        <v>2.3856651734555685</v>
      </c>
      <c r="V13">
        <v>-0.50005208875924578</v>
      </c>
      <c r="W13">
        <v>-1.5000520887592459</v>
      </c>
      <c r="X13">
        <v>50.21554328575894</v>
      </c>
      <c r="Y13">
        <v>63.003667048650904</v>
      </c>
      <c r="Z13">
        <v>2.2224194481960251</v>
      </c>
      <c r="AA13">
        <v>34.522450255234915</v>
      </c>
      <c r="AB13">
        <v>50.431805396395461</v>
      </c>
      <c r="AC13">
        <v>59.59573357158574</v>
      </c>
      <c r="AD13">
        <v>107.68025798292756</v>
      </c>
      <c r="AE13">
        <v>108.54308136169676</v>
      </c>
    </row>
    <row r="14" spans="1:40" x14ac:dyDescent="0.2">
      <c r="A14">
        <v>2022</v>
      </c>
      <c r="B14" t="s">
        <v>3</v>
      </c>
      <c r="C14">
        <v>4</v>
      </c>
      <c r="D14">
        <v>1</v>
      </c>
      <c r="E14" s="1">
        <v>44763</v>
      </c>
      <c r="F14">
        <v>41</v>
      </c>
      <c r="G14" t="s">
        <v>14</v>
      </c>
      <c r="H14">
        <v>105.8</v>
      </c>
      <c r="I14">
        <f t="shared" si="0"/>
        <v>423.2</v>
      </c>
      <c r="J14">
        <f t="shared" si="1"/>
        <v>3931.7961432506881</v>
      </c>
      <c r="L14">
        <v>13.059857681038093</v>
      </c>
      <c r="M14">
        <v>33.382168271243195</v>
      </c>
      <c r="N14">
        <v>55.347425701130184</v>
      </c>
      <c r="O14">
        <v>40.006278777731261</v>
      </c>
      <c r="P14">
        <v>9.1356215989953959</v>
      </c>
      <c r="Q14">
        <v>0.2825449979070741</v>
      </c>
      <c r="R14">
        <v>0.19882796149016327</v>
      </c>
      <c r="S14">
        <v>1.2243616575973209</v>
      </c>
      <c r="T14">
        <v>0.32440351611552948</v>
      </c>
      <c r="U14">
        <v>2.8987023859355379</v>
      </c>
      <c r="V14">
        <v>-0.84763499372122242</v>
      </c>
      <c r="W14">
        <v>-1.8476349937212224</v>
      </c>
      <c r="X14">
        <v>51.473105902051074</v>
      </c>
      <c r="Y14">
        <v>62.895290916701555</v>
      </c>
      <c r="Z14">
        <v>2.1681225184344863</v>
      </c>
      <c r="AA14">
        <v>36.314671410632052</v>
      </c>
      <c r="AB14">
        <v>49.264169108413554</v>
      </c>
      <c r="AC14">
        <v>58.275788728065223</v>
      </c>
      <c r="AD14">
        <v>102.72280473239742</v>
      </c>
      <c r="AE14">
        <v>105.7090670852625</v>
      </c>
    </row>
    <row r="15" spans="1:40" x14ac:dyDescent="0.2">
      <c r="A15">
        <v>2022</v>
      </c>
      <c r="B15" t="s">
        <v>2</v>
      </c>
      <c r="C15">
        <v>1</v>
      </c>
      <c r="D15">
        <v>2</v>
      </c>
      <c r="E15" s="1">
        <v>44782</v>
      </c>
      <c r="F15">
        <v>14</v>
      </c>
      <c r="G15" t="s">
        <v>15</v>
      </c>
      <c r="H15">
        <v>18.7</v>
      </c>
      <c r="I15">
        <f t="shared" si="0"/>
        <v>74.8</v>
      </c>
      <c r="J15">
        <f t="shared" si="1"/>
        <v>694.93939393939388</v>
      </c>
      <c r="K15">
        <f>AVERAGE(J15,J18,J21,J24)</f>
        <v>1438.1900826446281</v>
      </c>
      <c r="L15">
        <v>14.201974496092145</v>
      </c>
      <c r="M15">
        <v>29.329494035376392</v>
      </c>
      <c r="N15">
        <v>52.159605100781569</v>
      </c>
      <c r="O15">
        <v>40.919374742904161</v>
      </c>
      <c r="P15">
        <v>14.716166186754423</v>
      </c>
      <c r="Q15">
        <v>0.45248868778280549</v>
      </c>
      <c r="R15">
        <v>0.22624434389140274</v>
      </c>
      <c r="S15">
        <v>1.9333607568901685</v>
      </c>
      <c r="T15">
        <v>0.41135335252982319</v>
      </c>
      <c r="U15">
        <v>5.1522007404360348</v>
      </c>
      <c r="V15">
        <v>-0.49362402303578773</v>
      </c>
      <c r="W15">
        <v>-1.4936240230357878</v>
      </c>
      <c r="X15">
        <v>48.508432743726864</v>
      </c>
      <c r="Y15">
        <v>66.052324146441791</v>
      </c>
      <c r="Z15">
        <v>2.3006309148264985</v>
      </c>
      <c r="AA15">
        <v>37.78321678321678</v>
      </c>
      <c r="AB15">
        <v>49.870464829288366</v>
      </c>
      <c r="AC15">
        <v>60.314816719576314</v>
      </c>
      <c r="AD15">
        <v>112.8147414367085</v>
      </c>
      <c r="AE15">
        <v>117.80001467243783</v>
      </c>
      <c r="AG15">
        <f>AVERAGE(F15:F18)</f>
        <v>15.5</v>
      </c>
      <c r="AH15">
        <f>AVERAGE(J15:J18)</f>
        <v>735.81818181818187</v>
      </c>
      <c r="AI15">
        <f>AVERAGE(L15:L18)</f>
        <v>13.871452186798381</v>
      </c>
      <c r="AJ15">
        <f>AVERAGE(M15:M18)</f>
        <v>30.394670098481249</v>
      </c>
      <c r="AK15">
        <f>AVERAGE(N15:N18)</f>
        <v>51.624219336259259</v>
      </c>
      <c r="AL15">
        <f>AVERAGE(AD15:AD17)</f>
        <v>110.40659391960524</v>
      </c>
      <c r="AM15">
        <f>AVERAGE(AE15:AE17)</f>
        <v>115.18262033176534</v>
      </c>
    </row>
    <row r="16" spans="1:40" x14ac:dyDescent="0.2">
      <c r="A16">
        <v>2022</v>
      </c>
      <c r="B16" t="s">
        <v>2</v>
      </c>
      <c r="C16">
        <v>2</v>
      </c>
      <c r="D16">
        <v>2</v>
      </c>
      <c r="E16" s="1">
        <v>44782</v>
      </c>
      <c r="F16">
        <v>15</v>
      </c>
      <c r="G16" t="s">
        <v>15</v>
      </c>
      <c r="H16">
        <v>17.100000000000001</v>
      </c>
      <c r="I16">
        <f t="shared" si="0"/>
        <v>68.400000000000006</v>
      </c>
      <c r="J16">
        <f t="shared" si="1"/>
        <v>635.47933884297527</v>
      </c>
      <c r="L16">
        <v>14.39503619441572</v>
      </c>
      <c r="M16">
        <v>29.017580144777661</v>
      </c>
      <c r="N16">
        <v>51.189245087900723</v>
      </c>
      <c r="O16">
        <v>37.342295760082727</v>
      </c>
      <c r="P16">
        <v>14.301964839710443</v>
      </c>
      <c r="Q16">
        <v>0.46535677352637023</v>
      </c>
      <c r="R16">
        <v>0.25853154084798347</v>
      </c>
      <c r="S16">
        <v>2.1509824198552225</v>
      </c>
      <c r="T16">
        <v>0.36194415718717682</v>
      </c>
      <c r="U16">
        <v>4.8397104446742496</v>
      </c>
      <c r="V16">
        <v>-0.29989658738366076</v>
      </c>
      <c r="W16">
        <v>-1.2998965873836608</v>
      </c>
      <c r="X16">
        <v>47.605997931747673</v>
      </c>
      <c r="Y16">
        <v>66.295305067218209</v>
      </c>
      <c r="Z16">
        <v>2.3442424242424242</v>
      </c>
      <c r="AA16">
        <v>38.298862461220274</v>
      </c>
      <c r="AB16">
        <v>47.495284384694926</v>
      </c>
      <c r="AC16">
        <v>59.830146501028253</v>
      </c>
      <c r="AD16">
        <v>114.02956721654461</v>
      </c>
      <c r="AE16">
        <v>120.47462532299743</v>
      </c>
    </row>
    <row r="17" spans="1:39" x14ac:dyDescent="0.2">
      <c r="A17">
        <v>2022</v>
      </c>
      <c r="B17" t="s">
        <v>2</v>
      </c>
      <c r="C17">
        <v>3</v>
      </c>
      <c r="D17">
        <v>2</v>
      </c>
      <c r="E17" s="1">
        <v>44782</v>
      </c>
      <c r="F17">
        <v>18</v>
      </c>
      <c r="G17" t="s">
        <v>15</v>
      </c>
      <c r="H17">
        <v>28.4</v>
      </c>
      <c r="I17">
        <f t="shared" si="0"/>
        <v>113.6</v>
      </c>
      <c r="J17">
        <f t="shared" si="1"/>
        <v>1055.4159779614324</v>
      </c>
      <c r="L17">
        <v>12.115602180396996</v>
      </c>
      <c r="M17">
        <v>32.757379409647228</v>
      </c>
      <c r="N17">
        <v>54.962460146045458</v>
      </c>
      <c r="O17">
        <v>39.699681168363675</v>
      </c>
      <c r="P17">
        <v>14.121156021803971</v>
      </c>
      <c r="Q17">
        <v>0.42168055127018406</v>
      </c>
      <c r="R17">
        <v>0.21598272138228938</v>
      </c>
      <c r="S17">
        <v>2.0466934073845517</v>
      </c>
      <c r="T17">
        <v>0.35997120230381568</v>
      </c>
      <c r="U17">
        <v>4.8750385683431041</v>
      </c>
      <c r="V17">
        <v>-0.55538414069731568</v>
      </c>
      <c r="W17">
        <v>-1.5553841406973157</v>
      </c>
      <c r="X17">
        <v>51.115087935822281</v>
      </c>
      <c r="Y17">
        <v>63.382001439884817</v>
      </c>
      <c r="Z17">
        <v>2.1833083832335332</v>
      </c>
      <c r="AA17">
        <v>37.324694024478035</v>
      </c>
      <c r="AB17">
        <v>49.06058829579348</v>
      </c>
      <c r="AC17">
        <v>58.801511003088535</v>
      </c>
      <c r="AD17">
        <v>104.37547310556262</v>
      </c>
      <c r="AE17">
        <v>107.27322099986075</v>
      </c>
    </row>
    <row r="18" spans="1:39" x14ac:dyDescent="0.2">
      <c r="A18">
        <v>2022</v>
      </c>
      <c r="B18" t="s">
        <v>2</v>
      </c>
      <c r="C18">
        <v>4</v>
      </c>
      <c r="D18">
        <v>2</v>
      </c>
      <c r="E18" s="1">
        <v>44782</v>
      </c>
      <c r="F18">
        <v>15</v>
      </c>
      <c r="G18" t="s">
        <v>15</v>
      </c>
      <c r="H18">
        <v>15</v>
      </c>
      <c r="I18">
        <f t="shared" si="0"/>
        <v>60</v>
      </c>
      <c r="J18">
        <f t="shared" si="1"/>
        <v>557.43801652892569</v>
      </c>
      <c r="L18">
        <v>14.773195876288661</v>
      </c>
      <c r="M18">
        <v>30.47422680412371</v>
      </c>
      <c r="N18">
        <v>48.185567010309285</v>
      </c>
      <c r="O18">
        <v>36.443298969072167</v>
      </c>
      <c r="P18">
        <v>13.969072164948454</v>
      </c>
      <c r="Q18">
        <v>0.53608247422680411</v>
      </c>
      <c r="R18">
        <v>0.23711340206185569</v>
      </c>
      <c r="S18">
        <v>2.1958762886597936</v>
      </c>
      <c r="T18">
        <v>0.36082474226804123</v>
      </c>
      <c r="U18">
        <v>5.5154639175257731</v>
      </c>
      <c r="V18">
        <v>-0.25773195876288657</v>
      </c>
      <c r="W18">
        <v>-1.2577319587628866</v>
      </c>
      <c r="X18">
        <v>44.812577319587639</v>
      </c>
      <c r="Y18">
        <v>65.160577319587631</v>
      </c>
      <c r="Z18">
        <v>2.4903722721437735</v>
      </c>
      <c r="AA18">
        <v>40.67195876288659</v>
      </c>
      <c r="AB18">
        <v>46.898350515463918</v>
      </c>
      <c r="AC18">
        <v>60.982559586353489</v>
      </c>
      <c r="AD18">
        <v>123.47095567334162</v>
      </c>
      <c r="AE18">
        <v>125.79387208804766</v>
      </c>
    </row>
    <row r="19" spans="1:39" x14ac:dyDescent="0.2">
      <c r="A19">
        <v>2022</v>
      </c>
      <c r="B19" t="s">
        <v>4</v>
      </c>
      <c r="C19">
        <v>1</v>
      </c>
      <c r="D19">
        <v>2</v>
      </c>
      <c r="E19" s="1">
        <v>44803</v>
      </c>
      <c r="F19">
        <v>27</v>
      </c>
      <c r="G19" t="s">
        <v>14</v>
      </c>
      <c r="H19">
        <v>71.2</v>
      </c>
      <c r="I19">
        <f t="shared" si="0"/>
        <v>284.8</v>
      </c>
      <c r="J19">
        <f t="shared" si="1"/>
        <v>2645.9724517906334</v>
      </c>
      <c r="K19">
        <f>AVERAGE(J19,J22,J25,J28)</f>
        <v>2182.6795224977045</v>
      </c>
      <c r="L19">
        <v>8.8015757827078591</v>
      </c>
      <c r="M19">
        <v>37.030893634667223</v>
      </c>
      <c r="N19">
        <v>62.512958739373836</v>
      </c>
      <c r="O19">
        <v>42.069251503213763</v>
      </c>
      <c r="P19">
        <v>12.119013062409289</v>
      </c>
      <c r="Q19">
        <v>0.27990877047480822</v>
      </c>
      <c r="R19">
        <v>0.16587186398507153</v>
      </c>
      <c r="S19">
        <v>1.6379846568525818</v>
      </c>
      <c r="T19">
        <v>0.41467965996267886</v>
      </c>
      <c r="U19">
        <v>2.7783537217499483</v>
      </c>
      <c r="V19">
        <v>-1.1611030478955009</v>
      </c>
      <c r="W19">
        <v>-2.1611030478955007</v>
      </c>
      <c r="X19">
        <v>58.137051627617673</v>
      </c>
      <c r="Y19">
        <v>60.052933858594237</v>
      </c>
      <c r="Z19">
        <v>1.9196019900497512</v>
      </c>
      <c r="AA19">
        <v>34.222475637569957</v>
      </c>
      <c r="AB19">
        <v>50.633982998133945</v>
      </c>
      <c r="AC19">
        <v>55.91589449048675</v>
      </c>
      <c r="AD19">
        <v>87.265253934431129</v>
      </c>
      <c r="AE19">
        <v>89.362582436653938</v>
      </c>
      <c r="AH19">
        <f>AVERAGE(J19:J22)</f>
        <v>2323.5874655647381</v>
      </c>
      <c r="AI19">
        <f>AVERAGE(L19:L22)</f>
        <v>8.3975834017561866</v>
      </c>
      <c r="AJ19">
        <f>AVERAGE(M19:M22)</f>
        <v>35.146728507599825</v>
      </c>
      <c r="AK19">
        <f>AVERAGE(N19:N22)</f>
        <v>62.281465625737759</v>
      </c>
      <c r="AL19">
        <f>AVERAGE(AD19:AD21)</f>
        <v>87.605711067893949</v>
      </c>
      <c r="AM19">
        <f>AVERAGE(AE19:AE21)</f>
        <v>91.301989323028579</v>
      </c>
    </row>
    <row r="20" spans="1:39" x14ac:dyDescent="0.2">
      <c r="A20">
        <v>2022</v>
      </c>
      <c r="B20" t="s">
        <v>4</v>
      </c>
      <c r="C20">
        <v>2</v>
      </c>
      <c r="D20">
        <v>2</v>
      </c>
      <c r="E20" s="1">
        <v>44803</v>
      </c>
      <c r="F20">
        <v>26</v>
      </c>
      <c r="G20" t="s">
        <v>14</v>
      </c>
      <c r="H20">
        <v>49.4</v>
      </c>
      <c r="I20">
        <f t="shared" si="0"/>
        <v>197.6</v>
      </c>
      <c r="J20">
        <f t="shared" si="1"/>
        <v>1835.8292011019282</v>
      </c>
      <c r="L20">
        <v>8.4118926758520658</v>
      </c>
      <c r="M20">
        <v>35.50191650264167</v>
      </c>
      <c r="N20">
        <v>62.415829275872781</v>
      </c>
      <c r="O20">
        <v>39.562830208225421</v>
      </c>
      <c r="P20">
        <v>10.318035843779137</v>
      </c>
      <c r="Q20">
        <v>0.31078421216202218</v>
      </c>
      <c r="R20">
        <v>0.14503263234227701</v>
      </c>
      <c r="S20">
        <v>1.4399668496840359</v>
      </c>
      <c r="T20">
        <v>0.43509789702683105</v>
      </c>
      <c r="U20">
        <v>3.1389205428364235</v>
      </c>
      <c r="V20">
        <v>-1.0670257950896096</v>
      </c>
      <c r="W20">
        <v>-2.0670257950896094</v>
      </c>
      <c r="X20">
        <v>58.046721226561687</v>
      </c>
      <c r="Y20">
        <v>61.244007044442142</v>
      </c>
      <c r="Z20">
        <v>1.9225892116182575</v>
      </c>
      <c r="AA20">
        <v>34.608411892675846</v>
      </c>
      <c r="AB20">
        <v>48.969719258261676</v>
      </c>
      <c r="AC20">
        <v>55.148622908303608</v>
      </c>
      <c r="AD20">
        <v>86.201745885453676</v>
      </c>
      <c r="AE20">
        <v>91.276796294509325</v>
      </c>
    </row>
    <row r="21" spans="1:39" x14ac:dyDescent="0.2">
      <c r="A21">
        <v>2022</v>
      </c>
      <c r="B21" t="s">
        <v>4</v>
      </c>
      <c r="C21">
        <v>3</v>
      </c>
      <c r="D21">
        <v>2</v>
      </c>
      <c r="E21" s="1">
        <v>44803</v>
      </c>
      <c r="F21">
        <v>30</v>
      </c>
      <c r="G21" t="s">
        <v>14</v>
      </c>
      <c r="H21">
        <v>82.1</v>
      </c>
      <c r="I21">
        <f t="shared" si="0"/>
        <v>328.4</v>
      </c>
      <c r="J21">
        <f t="shared" si="1"/>
        <v>3051.0440771349859</v>
      </c>
      <c r="L21">
        <v>8.5038231039470968</v>
      </c>
      <c r="M21">
        <v>34.500929944203342</v>
      </c>
      <c r="N21">
        <v>61.861954949369704</v>
      </c>
      <c r="O21">
        <v>42.994420334779917</v>
      </c>
      <c r="P21">
        <v>11.087001446579873</v>
      </c>
      <c r="Q21">
        <v>0.20665426741062204</v>
      </c>
      <c r="R21">
        <v>0.16532341392849764</v>
      </c>
      <c r="S21">
        <v>1.6015705724323208</v>
      </c>
      <c r="T21">
        <v>0.42364124819177518</v>
      </c>
      <c r="U21">
        <v>2.4385203554453398</v>
      </c>
      <c r="V21">
        <v>-1.1056003306468281</v>
      </c>
      <c r="W21">
        <v>-2.1056003306468281</v>
      </c>
      <c r="X21">
        <v>57.531618102913825</v>
      </c>
      <c r="Y21">
        <v>62.023775573465599</v>
      </c>
      <c r="Z21">
        <v>1.9398029062969768</v>
      </c>
      <c r="AA21">
        <v>35.070159123785899</v>
      </c>
      <c r="AB21">
        <v>51.248295102293866</v>
      </c>
      <c r="AC21">
        <v>56.655582742613447</v>
      </c>
      <c r="AD21">
        <v>89.350133383797072</v>
      </c>
      <c r="AE21">
        <v>93.266589237922489</v>
      </c>
    </row>
    <row r="22" spans="1:39" x14ac:dyDescent="0.2">
      <c r="A22">
        <v>2022</v>
      </c>
      <c r="B22" t="s">
        <v>4</v>
      </c>
      <c r="C22">
        <v>4</v>
      </c>
      <c r="D22">
        <v>2</v>
      </c>
      <c r="E22" s="1">
        <v>44803</v>
      </c>
      <c r="F22">
        <v>24</v>
      </c>
      <c r="G22" t="s">
        <v>14</v>
      </c>
      <c r="H22">
        <v>47.4</v>
      </c>
      <c r="I22">
        <f t="shared" si="0"/>
        <v>189.6</v>
      </c>
      <c r="J22">
        <f t="shared" si="1"/>
        <v>1761.5041322314048</v>
      </c>
      <c r="L22">
        <v>7.8730420445177236</v>
      </c>
      <c r="M22">
        <v>33.553173948887057</v>
      </c>
      <c r="N22">
        <v>62.335119538334702</v>
      </c>
      <c r="O22">
        <v>39.561005770816152</v>
      </c>
      <c r="P22">
        <v>9.861912613355317</v>
      </c>
      <c r="Q22">
        <v>0.2370156636438582</v>
      </c>
      <c r="R22">
        <v>0.16488046166529266</v>
      </c>
      <c r="S22">
        <v>1.3293487221764222</v>
      </c>
      <c r="T22">
        <v>0.42250618301731241</v>
      </c>
      <c r="U22">
        <v>2.8957131079967025</v>
      </c>
      <c r="V22">
        <v>-0.92745259686727122</v>
      </c>
      <c r="W22">
        <v>-1.9274525968672713</v>
      </c>
      <c r="X22">
        <v>57.971661170651274</v>
      </c>
      <c r="Y22">
        <v>62.762077493816989</v>
      </c>
      <c r="Z22">
        <v>1.9250785253760954</v>
      </c>
      <c r="AA22">
        <v>35.082749381698278</v>
      </c>
      <c r="AB22">
        <v>48.968507831821924</v>
      </c>
      <c r="AC22">
        <v>55.41183312071955</v>
      </c>
      <c r="AD22">
        <v>86.725308936927703</v>
      </c>
      <c r="AE22">
        <v>93.660408985532882</v>
      </c>
    </row>
    <row r="23" spans="1:39" x14ac:dyDescent="0.2">
      <c r="A23">
        <v>2022</v>
      </c>
      <c r="B23" t="s">
        <v>3</v>
      </c>
      <c r="C23">
        <v>1</v>
      </c>
      <c r="D23">
        <v>2</v>
      </c>
      <c r="E23" s="1">
        <v>44811</v>
      </c>
      <c r="F23">
        <v>34</v>
      </c>
      <c r="G23" t="s">
        <v>14</v>
      </c>
      <c r="H23">
        <v>33.799999999999997</v>
      </c>
      <c r="I23">
        <f t="shared" si="0"/>
        <v>135.19999999999999</v>
      </c>
      <c r="J23">
        <f t="shared" si="1"/>
        <v>1256.0936639118454</v>
      </c>
      <c r="K23">
        <f>AVERAGE(J23,J26,J29,J32)</f>
        <v>1447.4807162534435</v>
      </c>
      <c r="L23">
        <v>12.04906204906205</v>
      </c>
      <c r="M23">
        <v>35.518449804164092</v>
      </c>
      <c r="N23">
        <v>60.874046588332305</v>
      </c>
      <c r="O23">
        <v>39.857761286332718</v>
      </c>
      <c r="P23">
        <v>15.295815295815295</v>
      </c>
      <c r="Q23">
        <v>0.29890744176458461</v>
      </c>
      <c r="R23">
        <v>0.24737167594310452</v>
      </c>
      <c r="S23">
        <v>1.9377447948876521</v>
      </c>
      <c r="T23">
        <v>0.38136466707895278</v>
      </c>
      <c r="U23">
        <v>4.1434755720470005</v>
      </c>
      <c r="V23">
        <v>-0.78334364048649774</v>
      </c>
      <c r="W23">
        <v>-1.7833436404864977</v>
      </c>
      <c r="X23">
        <v>56.61286332714905</v>
      </c>
      <c r="Y23">
        <v>61.231127602556178</v>
      </c>
      <c r="Z23">
        <v>1.9712834405689128</v>
      </c>
      <c r="AA23">
        <v>32.121418264275391</v>
      </c>
      <c r="AB23">
        <v>49.165553494124921</v>
      </c>
      <c r="AC23">
        <v>55.903553989977382</v>
      </c>
      <c r="AD23">
        <v>89.594918901945192</v>
      </c>
      <c r="AE23">
        <v>93.568920845179122</v>
      </c>
      <c r="AH23">
        <f>AVERAGE(J23:J26)</f>
        <v>1621.2155647382922</v>
      </c>
      <c r="AI23">
        <f>AVERAGE(L23:L26)</f>
        <v>11.006612072706977</v>
      </c>
      <c r="AJ23">
        <f>AVERAGE(M23:M26)</f>
        <v>33.594441649829676</v>
      </c>
      <c r="AK23">
        <f>AVERAGE(N23:N26)</f>
        <v>57.44195188667004</v>
      </c>
      <c r="AL23">
        <f>AVERAGE(AD23:AD25)</f>
        <v>94.709193320515013</v>
      </c>
      <c r="AM23">
        <f>AVERAGE(AE23:AE25)</f>
        <v>98.151547206972282</v>
      </c>
    </row>
    <row r="24" spans="1:39" x14ac:dyDescent="0.2">
      <c r="A24">
        <v>2022</v>
      </c>
      <c r="B24" t="s">
        <v>3</v>
      </c>
      <c r="C24">
        <v>2</v>
      </c>
      <c r="D24">
        <v>2</v>
      </c>
      <c r="E24" s="1">
        <v>44811</v>
      </c>
      <c r="F24">
        <v>33</v>
      </c>
      <c r="G24" t="s">
        <v>14</v>
      </c>
      <c r="H24">
        <v>39</v>
      </c>
      <c r="I24">
        <f t="shared" si="0"/>
        <v>156</v>
      </c>
      <c r="J24">
        <f t="shared" si="1"/>
        <v>1449.3388429752065</v>
      </c>
      <c r="L24">
        <v>10.784919653893697</v>
      </c>
      <c r="M24">
        <v>34.929954676555411</v>
      </c>
      <c r="N24">
        <v>57.550473836011541</v>
      </c>
      <c r="O24">
        <v>38.978162340337867</v>
      </c>
      <c r="P24">
        <v>13.164400494437578</v>
      </c>
      <c r="Q24">
        <v>0.3296250515039143</v>
      </c>
      <c r="R24">
        <v>0.2266172229089411</v>
      </c>
      <c r="S24">
        <v>1.8335393489905232</v>
      </c>
      <c r="T24">
        <v>0.36052740008240625</v>
      </c>
      <c r="U24">
        <v>3.9864029666254637</v>
      </c>
      <c r="V24">
        <v>-0.92707045735475913</v>
      </c>
      <c r="W24">
        <v>-1.927070457354759</v>
      </c>
      <c r="X24">
        <v>53.521940667490739</v>
      </c>
      <c r="Y24">
        <v>61.689565306963338</v>
      </c>
      <c r="Z24">
        <v>2.0851261857884373</v>
      </c>
      <c r="AA24">
        <v>36.620210135970325</v>
      </c>
      <c r="AB24">
        <v>48.581499793984349</v>
      </c>
      <c r="AC24">
        <v>57.066616254075115</v>
      </c>
      <c r="AD24">
        <v>96.740728362367548</v>
      </c>
      <c r="AE24">
        <v>99.713587605779196</v>
      </c>
    </row>
    <row r="25" spans="1:39" x14ac:dyDescent="0.2">
      <c r="A25">
        <v>2022</v>
      </c>
      <c r="B25" t="s">
        <v>3</v>
      </c>
      <c r="C25">
        <v>3</v>
      </c>
      <c r="D25">
        <v>2</v>
      </c>
      <c r="E25" s="1">
        <v>44811</v>
      </c>
      <c r="F25">
        <v>39</v>
      </c>
      <c r="G25" t="s">
        <v>14</v>
      </c>
      <c r="H25">
        <v>57.6</v>
      </c>
      <c r="I25">
        <f t="shared" si="0"/>
        <v>230.4</v>
      </c>
      <c r="J25">
        <f t="shared" si="1"/>
        <v>2140.5619834710747</v>
      </c>
      <c r="L25">
        <v>10.966810966810968</v>
      </c>
      <c r="M25">
        <v>34.096062667491239</v>
      </c>
      <c r="N25">
        <v>57.31807874665018</v>
      </c>
      <c r="O25">
        <v>39.548546691403835</v>
      </c>
      <c r="P25">
        <v>14.110492681921253</v>
      </c>
      <c r="Q25">
        <v>0.2782931354359926</v>
      </c>
      <c r="R25">
        <v>0.20614306328592047</v>
      </c>
      <c r="S25">
        <v>1.5460729746444033</v>
      </c>
      <c r="T25">
        <v>0.3710575139146568</v>
      </c>
      <c r="U25">
        <v>3.4116676973819837</v>
      </c>
      <c r="V25">
        <v>-0.84518655947227372</v>
      </c>
      <c r="W25">
        <v>-1.8451865594722738</v>
      </c>
      <c r="X25">
        <v>53.305813234384672</v>
      </c>
      <c r="Y25">
        <v>62.339167182024326</v>
      </c>
      <c r="Z25">
        <v>2.0935802913145114</v>
      </c>
      <c r="AA25">
        <v>36.572562358276635</v>
      </c>
      <c r="AB25">
        <v>48.960235003092151</v>
      </c>
      <c r="AC25">
        <v>57.45376841605254</v>
      </c>
      <c r="AD25">
        <v>97.791932697232326</v>
      </c>
      <c r="AE25">
        <v>101.17213316995854</v>
      </c>
    </row>
    <row r="26" spans="1:39" x14ac:dyDescent="0.2">
      <c r="A26">
        <v>2022</v>
      </c>
      <c r="B26" t="s">
        <v>3</v>
      </c>
      <c r="C26">
        <v>4</v>
      </c>
      <c r="D26">
        <v>2</v>
      </c>
      <c r="E26" s="1">
        <v>44811</v>
      </c>
      <c r="F26">
        <v>30</v>
      </c>
      <c r="G26" t="s">
        <v>14</v>
      </c>
      <c r="H26">
        <v>44.1</v>
      </c>
      <c r="I26">
        <f t="shared" si="0"/>
        <v>176.4</v>
      </c>
      <c r="J26">
        <f t="shared" si="1"/>
        <v>1638.8677685950413</v>
      </c>
      <c r="L26">
        <v>10.225655621061193</v>
      </c>
      <c r="M26">
        <v>29.833299451107955</v>
      </c>
      <c r="N26">
        <v>54.02520837568612</v>
      </c>
      <c r="O26">
        <v>37.090872128481401</v>
      </c>
      <c r="P26">
        <v>10.652571660906689</v>
      </c>
      <c r="Q26">
        <v>0.2337873551534865</v>
      </c>
      <c r="R26">
        <v>0.20329335230737958</v>
      </c>
      <c r="S26">
        <v>0.86399674730636322</v>
      </c>
      <c r="T26">
        <v>0.36592803415328318</v>
      </c>
      <c r="U26">
        <v>3.4153283187639762</v>
      </c>
      <c r="V26">
        <v>-0.6200447245375077</v>
      </c>
      <c r="W26">
        <v>-1.6200447245375078</v>
      </c>
      <c r="X26">
        <v>50.243443789388095</v>
      </c>
      <c r="Y26">
        <v>65.659859727586905</v>
      </c>
      <c r="Z26">
        <v>2.2211853245531512</v>
      </c>
      <c r="AA26">
        <v>40.150945314088219</v>
      </c>
      <c r="AB26">
        <v>47.328339093311655</v>
      </c>
      <c r="AC26">
        <v>58.487886635625614</v>
      </c>
      <c r="AD26">
        <v>105.6198662269756</v>
      </c>
      <c r="AE26">
        <v>113.05636964273992</v>
      </c>
    </row>
    <row r="27" spans="1:39" x14ac:dyDescent="0.2">
      <c r="A27">
        <v>2023</v>
      </c>
      <c r="B27" t="s">
        <v>2</v>
      </c>
      <c r="C27">
        <v>1</v>
      </c>
      <c r="D27">
        <v>1</v>
      </c>
    </row>
    <row r="28" spans="1:39" x14ac:dyDescent="0.2">
      <c r="B28" t="s">
        <v>2</v>
      </c>
      <c r="C28">
        <v>2</v>
      </c>
      <c r="D28">
        <v>1</v>
      </c>
    </row>
    <row r="29" spans="1:39" x14ac:dyDescent="0.2">
      <c r="B29" t="s">
        <v>2</v>
      </c>
      <c r="C29">
        <v>3</v>
      </c>
      <c r="D29">
        <v>1</v>
      </c>
    </row>
    <row r="30" spans="1:39" x14ac:dyDescent="0.2">
      <c r="B30" t="s">
        <v>2</v>
      </c>
      <c r="C30">
        <v>4</v>
      </c>
      <c r="D30">
        <v>1</v>
      </c>
    </row>
    <row r="31" spans="1:39" x14ac:dyDescent="0.2">
      <c r="B31" t="s">
        <v>4</v>
      </c>
      <c r="C31">
        <v>1</v>
      </c>
      <c r="D31">
        <v>1</v>
      </c>
    </row>
    <row r="32" spans="1:39" x14ac:dyDescent="0.2">
      <c r="B32" t="s">
        <v>4</v>
      </c>
      <c r="C32">
        <v>2</v>
      </c>
      <c r="D32">
        <v>1</v>
      </c>
    </row>
    <row r="33" spans="2:4" x14ac:dyDescent="0.2">
      <c r="B33" t="s">
        <v>4</v>
      </c>
      <c r="C33">
        <v>3</v>
      </c>
      <c r="D33">
        <v>1</v>
      </c>
    </row>
    <row r="34" spans="2:4" x14ac:dyDescent="0.2">
      <c r="B34" t="s">
        <v>4</v>
      </c>
      <c r="C34">
        <v>4</v>
      </c>
      <c r="D34">
        <v>1</v>
      </c>
    </row>
    <row r="35" spans="2:4" x14ac:dyDescent="0.2">
      <c r="B35" t="s">
        <v>3</v>
      </c>
      <c r="C35">
        <v>1</v>
      </c>
      <c r="D35">
        <v>1</v>
      </c>
    </row>
    <row r="36" spans="2:4" x14ac:dyDescent="0.2">
      <c r="B36" t="s">
        <v>3</v>
      </c>
      <c r="C36">
        <v>2</v>
      </c>
      <c r="D36">
        <v>1</v>
      </c>
    </row>
    <row r="37" spans="2:4" x14ac:dyDescent="0.2">
      <c r="B37" t="s">
        <v>3</v>
      </c>
      <c r="C37">
        <v>3</v>
      </c>
      <c r="D37">
        <v>1</v>
      </c>
    </row>
    <row r="38" spans="2:4" x14ac:dyDescent="0.2">
      <c r="B38" t="s">
        <v>3</v>
      </c>
      <c r="C38">
        <v>4</v>
      </c>
      <c r="D38">
        <v>1</v>
      </c>
    </row>
    <row r="39" spans="2:4" x14ac:dyDescent="0.2">
      <c r="B39" t="s">
        <v>2</v>
      </c>
      <c r="C39">
        <v>1</v>
      </c>
      <c r="D39">
        <v>2</v>
      </c>
    </row>
    <row r="40" spans="2:4" x14ac:dyDescent="0.2">
      <c r="B40" t="s">
        <v>2</v>
      </c>
      <c r="C40">
        <v>2</v>
      </c>
      <c r="D40">
        <v>2</v>
      </c>
    </row>
    <row r="41" spans="2:4" x14ac:dyDescent="0.2">
      <c r="B41" t="s">
        <v>2</v>
      </c>
      <c r="C41">
        <v>3</v>
      </c>
      <c r="D41">
        <v>2</v>
      </c>
    </row>
    <row r="42" spans="2:4" x14ac:dyDescent="0.2">
      <c r="B42" t="s">
        <v>2</v>
      </c>
      <c r="C42">
        <v>4</v>
      </c>
      <c r="D42">
        <v>2</v>
      </c>
    </row>
    <row r="43" spans="2:4" x14ac:dyDescent="0.2">
      <c r="B43" t="s">
        <v>4</v>
      </c>
      <c r="C43">
        <v>1</v>
      </c>
      <c r="D43">
        <v>2</v>
      </c>
    </row>
    <row r="44" spans="2:4" x14ac:dyDescent="0.2">
      <c r="B44" t="s">
        <v>4</v>
      </c>
      <c r="C44">
        <v>2</v>
      </c>
      <c r="D44">
        <v>2</v>
      </c>
    </row>
    <row r="45" spans="2:4" x14ac:dyDescent="0.2">
      <c r="B45" t="s">
        <v>4</v>
      </c>
      <c r="C45">
        <v>3</v>
      </c>
      <c r="D45">
        <v>2</v>
      </c>
    </row>
    <row r="46" spans="2:4" x14ac:dyDescent="0.2">
      <c r="B46" t="s">
        <v>4</v>
      </c>
      <c r="C46">
        <v>4</v>
      </c>
      <c r="D46">
        <v>2</v>
      </c>
    </row>
    <row r="47" spans="2:4" x14ac:dyDescent="0.2">
      <c r="B47" t="s">
        <v>3</v>
      </c>
      <c r="C47">
        <v>1</v>
      </c>
      <c r="D47">
        <v>2</v>
      </c>
    </row>
    <row r="48" spans="2:4" x14ac:dyDescent="0.2">
      <c r="B48" t="s">
        <v>3</v>
      </c>
      <c r="C48">
        <v>2</v>
      </c>
      <c r="D48">
        <v>2</v>
      </c>
    </row>
    <row r="49" spans="2:4" x14ac:dyDescent="0.2">
      <c r="B49" t="s">
        <v>3</v>
      </c>
      <c r="C49">
        <v>3</v>
      </c>
      <c r="D49">
        <v>2</v>
      </c>
    </row>
    <row r="50" spans="2:4" x14ac:dyDescent="0.2">
      <c r="B50" t="s">
        <v>3</v>
      </c>
      <c r="C50">
        <v>4</v>
      </c>
      <c r="D50">
        <v>2</v>
      </c>
    </row>
  </sheetData>
  <sortState xmlns:xlrd2="http://schemas.microsoft.com/office/spreadsheetml/2017/richdata2" ref="B3:AN26">
    <sortCondition ref="D3:D26"/>
    <sortCondition ref="B3:B2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CSM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2022-08-02T19:27:35Z</dcterms:created>
  <dcterms:modified xsi:type="dcterms:W3CDTF">2023-09-12T17:46:33Z</dcterms:modified>
</cp:coreProperties>
</file>