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ller/Desktop/umass/research/extended grazing/crabgrass/"/>
    </mc:Choice>
  </mc:AlternateContent>
  <xr:revisionPtr revIDLastSave="0" documentId="8_{8DCA5351-3C4A-EC41-9C25-FBAFCA99C4EB}" xr6:coauthVersionLast="47" xr6:coauthVersionMax="47" xr10:uidLastSave="{00000000-0000-0000-0000-000000000000}"/>
  <bookViews>
    <workbookView xWindow="9520" yWindow="500" windowWidth="19240" windowHeight="15780" xr2:uid="{D1CE7F99-61F4-C94C-9613-09DA2AF1B629}"/>
  </bookViews>
  <sheets>
    <sheet name="stats" sheetId="7" r:id="rId1"/>
    <sheet name="stats with units (need FQ 2023)" sheetId="2" r:id="rId2"/>
    <sheet name="field data" sheetId="1" r:id="rId3"/>
    <sheet name="weeds" sheetId="4" r:id="rId4"/>
    <sheet name="forage quality" sheetId="3" r:id="rId5"/>
    <sheet name="summary tables" sheetId="5" r:id="rId6"/>
    <sheet name="forage quality for stat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4" i="4" l="1"/>
  <c r="I114" i="4" s="1"/>
  <c r="H110" i="4"/>
  <c r="I110" i="4" s="1"/>
  <c r="H106" i="4"/>
  <c r="I106" i="4" s="1"/>
  <c r="H102" i="4"/>
  <c r="I102" i="4" s="1"/>
  <c r="H98" i="4"/>
  <c r="I98" i="4" s="1"/>
  <c r="H94" i="4"/>
  <c r="I94" i="4" s="1"/>
  <c r="H90" i="4"/>
  <c r="I90" i="4" s="1"/>
  <c r="H86" i="4"/>
  <c r="I86" i="4" s="1"/>
  <c r="H82" i="4"/>
  <c r="I82" i="4" s="1"/>
  <c r="H78" i="4"/>
  <c r="I78" i="4" s="1"/>
  <c r="H74" i="4"/>
  <c r="I74" i="4" s="1"/>
  <c r="H70" i="4"/>
  <c r="I70" i="4" s="1"/>
  <c r="H66" i="4"/>
  <c r="I66" i="4" s="1"/>
  <c r="H62" i="4"/>
  <c r="I62" i="4" s="1"/>
  <c r="H58" i="4"/>
  <c r="I58" i="4" s="1"/>
  <c r="H54" i="4"/>
  <c r="I54" i="4" s="1"/>
  <c r="H113" i="4"/>
  <c r="I113" i="4" s="1"/>
  <c r="H109" i="4"/>
  <c r="I109" i="4" s="1"/>
  <c r="H105" i="4"/>
  <c r="I105" i="4" s="1"/>
  <c r="H101" i="4"/>
  <c r="I101" i="4" s="1"/>
  <c r="H97" i="4"/>
  <c r="I97" i="4" s="1"/>
  <c r="H93" i="4"/>
  <c r="I93" i="4" s="1"/>
  <c r="H89" i="4"/>
  <c r="I89" i="4" s="1"/>
  <c r="H85" i="4"/>
  <c r="I85" i="4" s="1"/>
  <c r="H81" i="4"/>
  <c r="I81" i="4" s="1"/>
  <c r="H77" i="4"/>
  <c r="I77" i="4" s="1"/>
  <c r="H73" i="4"/>
  <c r="I73" i="4" s="1"/>
  <c r="H69" i="4"/>
  <c r="I69" i="4" s="1"/>
  <c r="H65" i="4"/>
  <c r="I65" i="4" s="1"/>
  <c r="H61" i="4"/>
  <c r="I61" i="4" s="1"/>
  <c r="H57" i="4"/>
  <c r="I57" i="4" s="1"/>
  <c r="H53" i="4"/>
  <c r="I53" i="4" s="1"/>
  <c r="H112" i="4"/>
  <c r="I112" i="4" s="1"/>
  <c r="H108" i="4"/>
  <c r="I108" i="4" s="1"/>
  <c r="H104" i="4"/>
  <c r="I104" i="4" s="1"/>
  <c r="H100" i="4"/>
  <c r="I100" i="4" s="1"/>
  <c r="H96" i="4"/>
  <c r="I96" i="4" s="1"/>
  <c r="H92" i="4"/>
  <c r="I92" i="4" s="1"/>
  <c r="H88" i="4"/>
  <c r="I88" i="4" s="1"/>
  <c r="H84" i="4"/>
  <c r="I84" i="4" s="1"/>
  <c r="H80" i="4"/>
  <c r="I80" i="4" s="1"/>
  <c r="H76" i="4"/>
  <c r="I76" i="4" s="1"/>
  <c r="H72" i="4"/>
  <c r="I72" i="4" s="1"/>
  <c r="H68" i="4"/>
  <c r="I68" i="4" s="1"/>
  <c r="H64" i="4"/>
  <c r="I64" i="4" s="1"/>
  <c r="H60" i="4"/>
  <c r="I60" i="4" s="1"/>
  <c r="H56" i="4"/>
  <c r="I56" i="4" s="1"/>
  <c r="H52" i="4"/>
  <c r="I52" i="4" s="1"/>
  <c r="H111" i="4"/>
  <c r="I111" i="4" s="1"/>
  <c r="H107" i="4"/>
  <c r="I107" i="4" s="1"/>
  <c r="H103" i="4"/>
  <c r="I103" i="4" s="1"/>
  <c r="H99" i="4"/>
  <c r="I99" i="4" s="1"/>
  <c r="H95" i="4"/>
  <c r="I95" i="4" s="1"/>
  <c r="H91" i="4"/>
  <c r="I91" i="4" s="1"/>
  <c r="H87" i="4"/>
  <c r="I87" i="4" s="1"/>
  <c r="H83" i="4"/>
  <c r="I83" i="4" s="1"/>
  <c r="H79" i="4"/>
  <c r="I79" i="4" s="1"/>
  <c r="H75" i="4"/>
  <c r="I75" i="4" s="1"/>
  <c r="I71" i="4"/>
  <c r="H71" i="4"/>
  <c r="H67" i="4"/>
  <c r="I67" i="4" s="1"/>
  <c r="H63" i="4"/>
  <c r="I63" i="4" s="1"/>
  <c r="H59" i="4"/>
  <c r="I59" i="4" s="1"/>
  <c r="H55" i="4"/>
  <c r="I55" i="4" s="1"/>
  <c r="H51" i="4"/>
  <c r="I51" i="4" s="1"/>
  <c r="F1011" i="2"/>
  <c r="F975" i="2"/>
  <c r="F939" i="2"/>
  <c r="F903" i="2"/>
  <c r="F867" i="2"/>
  <c r="F831" i="2"/>
  <c r="F795" i="2"/>
  <c r="F759" i="2"/>
  <c r="F723" i="2"/>
  <c r="F687" i="2"/>
  <c r="F651" i="2"/>
  <c r="F615" i="2"/>
  <c r="F579" i="2"/>
  <c r="F543" i="2"/>
  <c r="F507" i="2"/>
  <c r="F471" i="2"/>
  <c r="F1010" i="2"/>
  <c r="F974" i="2"/>
  <c r="F938" i="2"/>
  <c r="F902" i="2"/>
  <c r="F866" i="2"/>
  <c r="F830" i="2"/>
  <c r="F794" i="2"/>
  <c r="F758" i="2"/>
  <c r="F722" i="2"/>
  <c r="F686" i="2"/>
  <c r="F650" i="2"/>
  <c r="F614" i="2"/>
  <c r="F578" i="2"/>
  <c r="F542" i="2"/>
  <c r="F506" i="2"/>
  <c r="F470" i="2"/>
  <c r="F1009" i="2"/>
  <c r="F973" i="2"/>
  <c r="F937" i="2"/>
  <c r="F901" i="2"/>
  <c r="F865" i="2"/>
  <c r="F829" i="2"/>
  <c r="F793" i="2"/>
  <c r="F757" i="2"/>
  <c r="F721" i="2"/>
  <c r="F685" i="2"/>
  <c r="F649" i="2"/>
  <c r="F613" i="2"/>
  <c r="F577" i="2"/>
  <c r="F541" i="2"/>
  <c r="F505" i="2"/>
  <c r="F469" i="2"/>
  <c r="F1008" i="2"/>
  <c r="F972" i="2"/>
  <c r="F936" i="2"/>
  <c r="F900" i="2"/>
  <c r="F864" i="2"/>
  <c r="F828" i="2"/>
  <c r="F792" i="2"/>
  <c r="F756" i="2"/>
  <c r="F720" i="2"/>
  <c r="F684" i="2"/>
  <c r="F648" i="2"/>
  <c r="F612" i="2"/>
  <c r="F576" i="2"/>
  <c r="F540" i="2"/>
  <c r="F504" i="2"/>
  <c r="F468" i="2"/>
  <c r="F1007" i="2"/>
  <c r="F971" i="2"/>
  <c r="F935" i="2"/>
  <c r="F899" i="2"/>
  <c r="F863" i="2"/>
  <c r="F827" i="2"/>
  <c r="F791" i="2"/>
  <c r="F755" i="2"/>
  <c r="F719" i="2"/>
  <c r="F683" i="2"/>
  <c r="F647" i="2"/>
  <c r="F611" i="2"/>
  <c r="F575" i="2"/>
  <c r="F539" i="2"/>
  <c r="F503" i="2"/>
  <c r="F467" i="2"/>
  <c r="F1006" i="2"/>
  <c r="F970" i="2"/>
  <c r="F934" i="2"/>
  <c r="F898" i="2"/>
  <c r="F862" i="2"/>
  <c r="F826" i="2"/>
  <c r="F790" i="2"/>
  <c r="F754" i="2"/>
  <c r="F718" i="2"/>
  <c r="F682" i="2"/>
  <c r="F646" i="2"/>
  <c r="F610" i="2"/>
  <c r="F574" i="2"/>
  <c r="F538" i="2"/>
  <c r="F502" i="2"/>
  <c r="F466" i="2"/>
  <c r="F1005" i="2"/>
  <c r="F969" i="2"/>
  <c r="F933" i="2"/>
  <c r="F897" i="2"/>
  <c r="F861" i="2"/>
  <c r="F825" i="2"/>
  <c r="F789" i="2"/>
  <c r="F753" i="2"/>
  <c r="F717" i="2"/>
  <c r="F681" i="2"/>
  <c r="F645" i="2"/>
  <c r="F609" i="2"/>
  <c r="F573" i="2"/>
  <c r="F537" i="2"/>
  <c r="F501" i="2"/>
  <c r="F465" i="2"/>
  <c r="F1004" i="2"/>
  <c r="F968" i="2"/>
  <c r="F932" i="2"/>
  <c r="F896" i="2"/>
  <c r="F860" i="2"/>
  <c r="F824" i="2"/>
  <c r="F788" i="2"/>
  <c r="F752" i="2"/>
  <c r="F716" i="2"/>
  <c r="F680" i="2"/>
  <c r="F644" i="2"/>
  <c r="F608" i="2"/>
  <c r="F572" i="2"/>
  <c r="F536" i="2"/>
  <c r="F500" i="2"/>
  <c r="F464" i="2"/>
  <c r="F1003" i="2"/>
  <c r="F967" i="2"/>
  <c r="F931" i="2"/>
  <c r="F895" i="2"/>
  <c r="F859" i="2"/>
  <c r="F823" i="2"/>
  <c r="F787" i="2"/>
  <c r="F751" i="2"/>
  <c r="F715" i="2"/>
  <c r="F679" i="2"/>
  <c r="F643" i="2"/>
  <c r="F607" i="2"/>
  <c r="F571" i="2"/>
  <c r="F535" i="2"/>
  <c r="F499" i="2"/>
  <c r="F463" i="2"/>
  <c r="F1002" i="2"/>
  <c r="F966" i="2"/>
  <c r="F930" i="2"/>
  <c r="F894" i="2"/>
  <c r="F858" i="2"/>
  <c r="F822" i="2"/>
  <c r="F786" i="2"/>
  <c r="F750" i="2"/>
  <c r="F714" i="2"/>
  <c r="F678" i="2"/>
  <c r="F642" i="2"/>
  <c r="F606" i="2"/>
  <c r="F570" i="2"/>
  <c r="F534" i="2"/>
  <c r="F498" i="2"/>
  <c r="F462" i="2"/>
  <c r="F1001" i="2"/>
  <c r="F965" i="2"/>
  <c r="F929" i="2"/>
  <c r="F893" i="2"/>
  <c r="F857" i="2"/>
  <c r="F821" i="2"/>
  <c r="F785" i="2"/>
  <c r="F749" i="2"/>
  <c r="F713" i="2"/>
  <c r="F677" i="2"/>
  <c r="F641" i="2"/>
  <c r="F605" i="2"/>
  <c r="F569" i="2"/>
  <c r="F533" i="2"/>
  <c r="F497" i="2"/>
  <c r="F461" i="2"/>
  <c r="F1000" i="2"/>
  <c r="F964" i="2"/>
  <c r="F928" i="2"/>
  <c r="F892" i="2"/>
  <c r="F856" i="2"/>
  <c r="F820" i="2"/>
  <c r="F784" i="2"/>
  <c r="F748" i="2"/>
  <c r="F712" i="2"/>
  <c r="F676" i="2"/>
  <c r="F640" i="2"/>
  <c r="F604" i="2"/>
  <c r="F568" i="2"/>
  <c r="F532" i="2"/>
  <c r="F496" i="2"/>
  <c r="F460" i="2"/>
  <c r="F999" i="2"/>
  <c r="F963" i="2"/>
  <c r="F927" i="2"/>
  <c r="F891" i="2"/>
  <c r="F855" i="2"/>
  <c r="F819" i="2"/>
  <c r="F783" i="2"/>
  <c r="F747" i="2"/>
  <c r="F711" i="2"/>
  <c r="F675" i="2"/>
  <c r="F639" i="2"/>
  <c r="F603" i="2"/>
  <c r="F567" i="2"/>
  <c r="F531" i="2"/>
  <c r="F495" i="2"/>
  <c r="F459" i="2"/>
  <c r="F998" i="2"/>
  <c r="F962" i="2"/>
  <c r="F926" i="2"/>
  <c r="F890" i="2"/>
  <c r="F854" i="2"/>
  <c r="F818" i="2"/>
  <c r="F782" i="2"/>
  <c r="F746" i="2"/>
  <c r="F710" i="2"/>
  <c r="F674" i="2"/>
  <c r="F638" i="2"/>
  <c r="F602" i="2"/>
  <c r="F566" i="2"/>
  <c r="F530" i="2"/>
  <c r="F494" i="2"/>
  <c r="F458" i="2"/>
  <c r="F997" i="2"/>
  <c r="F961" i="2"/>
  <c r="F925" i="2"/>
  <c r="F889" i="2"/>
  <c r="F853" i="2"/>
  <c r="F817" i="2"/>
  <c r="F781" i="2"/>
  <c r="F745" i="2"/>
  <c r="F709" i="2"/>
  <c r="F673" i="2"/>
  <c r="F637" i="2"/>
  <c r="F601" i="2"/>
  <c r="F565" i="2"/>
  <c r="F529" i="2"/>
  <c r="F493" i="2"/>
  <c r="F457" i="2"/>
  <c r="F996" i="2"/>
  <c r="F960" i="2"/>
  <c r="F924" i="2"/>
  <c r="F888" i="2"/>
  <c r="F852" i="2"/>
  <c r="F816" i="2"/>
  <c r="F780" i="2"/>
  <c r="F744" i="2"/>
  <c r="F708" i="2"/>
  <c r="F672" i="2"/>
  <c r="F636" i="2"/>
  <c r="F600" i="2"/>
  <c r="F564" i="2"/>
  <c r="F528" i="2"/>
  <c r="F492" i="2"/>
  <c r="F456" i="2"/>
  <c r="F995" i="2"/>
  <c r="F959" i="2"/>
  <c r="F923" i="2"/>
  <c r="F887" i="2"/>
  <c r="F851" i="2"/>
  <c r="F815" i="2"/>
  <c r="F779" i="2"/>
  <c r="F743" i="2"/>
  <c r="F707" i="2"/>
  <c r="F671" i="2"/>
  <c r="F635" i="2"/>
  <c r="F599" i="2"/>
  <c r="F563" i="2"/>
  <c r="F527" i="2"/>
  <c r="F491" i="2"/>
  <c r="F455" i="2"/>
  <c r="F994" i="2"/>
  <c r="F958" i="2"/>
  <c r="F922" i="2"/>
  <c r="F886" i="2"/>
  <c r="F850" i="2"/>
  <c r="F814" i="2"/>
  <c r="F778" i="2"/>
  <c r="F742" i="2"/>
  <c r="F706" i="2"/>
  <c r="F670" i="2"/>
  <c r="F634" i="2"/>
  <c r="F598" i="2"/>
  <c r="F562" i="2"/>
  <c r="F526" i="2"/>
  <c r="F490" i="2"/>
  <c r="F454" i="2"/>
  <c r="F993" i="2"/>
  <c r="F957" i="2"/>
  <c r="F921" i="2"/>
  <c r="F885" i="2"/>
  <c r="F849" i="2"/>
  <c r="F813" i="2"/>
  <c r="F777" i="2"/>
  <c r="F741" i="2"/>
  <c r="F705" i="2"/>
  <c r="F669" i="2"/>
  <c r="F633" i="2"/>
  <c r="F597" i="2"/>
  <c r="F561" i="2"/>
  <c r="F525" i="2"/>
  <c r="F489" i="2"/>
  <c r="F453" i="2"/>
  <c r="F992" i="2"/>
  <c r="F956" i="2"/>
  <c r="F920" i="2"/>
  <c r="F884" i="2"/>
  <c r="F848" i="2"/>
  <c r="F812" i="2"/>
  <c r="F776" i="2"/>
  <c r="F740" i="2"/>
  <c r="F704" i="2"/>
  <c r="F668" i="2"/>
  <c r="F632" i="2"/>
  <c r="F596" i="2"/>
  <c r="F560" i="2"/>
  <c r="F524" i="2"/>
  <c r="F488" i="2"/>
  <c r="F452" i="2"/>
  <c r="F991" i="2"/>
  <c r="F955" i="2"/>
  <c r="F919" i="2"/>
  <c r="F883" i="2"/>
  <c r="F847" i="2"/>
  <c r="F811" i="2"/>
  <c r="F775" i="2"/>
  <c r="F739" i="2"/>
  <c r="F703" i="2"/>
  <c r="F667" i="2"/>
  <c r="F631" i="2"/>
  <c r="F595" i="2"/>
  <c r="F559" i="2"/>
  <c r="F523" i="2"/>
  <c r="F487" i="2"/>
  <c r="F451" i="2"/>
  <c r="F990" i="2"/>
  <c r="F954" i="2"/>
  <c r="F918" i="2"/>
  <c r="F882" i="2"/>
  <c r="F846" i="2"/>
  <c r="F810" i="2"/>
  <c r="F774" i="2"/>
  <c r="F738" i="2"/>
  <c r="F702" i="2"/>
  <c r="F666" i="2"/>
  <c r="F630" i="2"/>
  <c r="F594" i="2"/>
  <c r="F558" i="2"/>
  <c r="F522" i="2"/>
  <c r="F486" i="2"/>
  <c r="F450" i="2"/>
  <c r="F989" i="2"/>
  <c r="F953" i="2"/>
  <c r="F917" i="2"/>
  <c r="F881" i="2"/>
  <c r="F845" i="2"/>
  <c r="F809" i="2"/>
  <c r="F773" i="2"/>
  <c r="F737" i="2"/>
  <c r="F701" i="2"/>
  <c r="F665" i="2"/>
  <c r="F629" i="2"/>
  <c r="F593" i="2"/>
  <c r="F557" i="2"/>
  <c r="F521" i="2"/>
  <c r="F485" i="2"/>
  <c r="F449" i="2"/>
  <c r="F988" i="2"/>
  <c r="F952" i="2"/>
  <c r="F916" i="2"/>
  <c r="F880" i="2"/>
  <c r="F844" i="2"/>
  <c r="F808" i="2"/>
  <c r="F772" i="2"/>
  <c r="F736" i="2"/>
  <c r="F700" i="2"/>
  <c r="F664" i="2"/>
  <c r="F628" i="2"/>
  <c r="F592" i="2"/>
  <c r="F556" i="2"/>
  <c r="F520" i="2"/>
  <c r="F484" i="2"/>
  <c r="F448" i="2"/>
  <c r="F987" i="2"/>
  <c r="F951" i="2"/>
  <c r="F915" i="2"/>
  <c r="F879" i="2"/>
  <c r="F843" i="2"/>
  <c r="F807" i="2"/>
  <c r="F771" i="2"/>
  <c r="F735" i="2"/>
  <c r="F699" i="2"/>
  <c r="F663" i="2"/>
  <c r="F627" i="2"/>
  <c r="F591" i="2"/>
  <c r="F555" i="2"/>
  <c r="F519" i="2"/>
  <c r="F483" i="2"/>
  <c r="F447" i="2"/>
  <c r="F986" i="2"/>
  <c r="F950" i="2"/>
  <c r="F914" i="2"/>
  <c r="F878" i="2"/>
  <c r="F842" i="2"/>
  <c r="F806" i="2"/>
  <c r="F770" i="2"/>
  <c r="F734" i="2"/>
  <c r="F698" i="2"/>
  <c r="F662" i="2"/>
  <c r="F626" i="2"/>
  <c r="F590" i="2"/>
  <c r="F554" i="2"/>
  <c r="F518" i="2"/>
  <c r="F482" i="2"/>
  <c r="F446" i="2"/>
  <c r="F985" i="2"/>
  <c r="F949" i="2"/>
  <c r="F913" i="2"/>
  <c r="F877" i="2"/>
  <c r="F841" i="2"/>
  <c r="F805" i="2"/>
  <c r="F769" i="2"/>
  <c r="F733" i="2"/>
  <c r="F697" i="2"/>
  <c r="F661" i="2"/>
  <c r="F625" i="2"/>
  <c r="F589" i="2"/>
  <c r="F553" i="2"/>
  <c r="F517" i="2"/>
  <c r="F481" i="2"/>
  <c r="F445" i="2"/>
  <c r="F984" i="2"/>
  <c r="F948" i="2"/>
  <c r="F912" i="2"/>
  <c r="F876" i="2"/>
  <c r="F840" i="2"/>
  <c r="F804" i="2"/>
  <c r="F768" i="2"/>
  <c r="F732" i="2"/>
  <c r="F696" i="2"/>
  <c r="F660" i="2"/>
  <c r="F624" i="2"/>
  <c r="F588" i="2"/>
  <c r="F552" i="2"/>
  <c r="F516" i="2"/>
  <c r="F480" i="2"/>
  <c r="F444" i="2"/>
  <c r="F983" i="2"/>
  <c r="F947" i="2"/>
  <c r="F911" i="2"/>
  <c r="F875" i="2"/>
  <c r="F839" i="2"/>
  <c r="F803" i="2"/>
  <c r="F767" i="2"/>
  <c r="F731" i="2"/>
  <c r="F695" i="2"/>
  <c r="F659" i="2"/>
  <c r="F623" i="2"/>
  <c r="F587" i="2"/>
  <c r="F551" i="2"/>
  <c r="F515" i="2"/>
  <c r="F479" i="2"/>
  <c r="F443" i="2"/>
  <c r="F982" i="2"/>
  <c r="F946" i="2"/>
  <c r="F910" i="2"/>
  <c r="F874" i="2"/>
  <c r="F838" i="2"/>
  <c r="F802" i="2"/>
  <c r="F766" i="2"/>
  <c r="F730" i="2"/>
  <c r="F694" i="2"/>
  <c r="F658" i="2"/>
  <c r="F622" i="2"/>
  <c r="F586" i="2"/>
  <c r="F550" i="2"/>
  <c r="F514" i="2"/>
  <c r="F478" i="2"/>
  <c r="F442" i="2"/>
  <c r="F981" i="2"/>
  <c r="F945" i="2"/>
  <c r="F909" i="2"/>
  <c r="F873" i="2"/>
  <c r="F837" i="2"/>
  <c r="F801" i="2"/>
  <c r="F765" i="2"/>
  <c r="F729" i="2"/>
  <c r="F693" i="2"/>
  <c r="F657" i="2"/>
  <c r="F621" i="2"/>
  <c r="F585" i="2"/>
  <c r="F549" i="2"/>
  <c r="F513" i="2"/>
  <c r="F477" i="2"/>
  <c r="F441" i="2"/>
  <c r="F980" i="2"/>
  <c r="F944" i="2"/>
  <c r="F908" i="2"/>
  <c r="F872" i="2"/>
  <c r="F836" i="2"/>
  <c r="F800" i="2"/>
  <c r="F764" i="2"/>
  <c r="F728" i="2"/>
  <c r="F692" i="2"/>
  <c r="F656" i="2"/>
  <c r="F620" i="2"/>
  <c r="F584" i="2"/>
  <c r="F548" i="2"/>
  <c r="F512" i="2"/>
  <c r="F476" i="2"/>
  <c r="F440" i="2"/>
  <c r="F979" i="2"/>
  <c r="F943" i="2"/>
  <c r="F907" i="2"/>
  <c r="F871" i="2"/>
  <c r="F835" i="2"/>
  <c r="F799" i="2"/>
  <c r="F763" i="2"/>
  <c r="F727" i="2"/>
  <c r="F691" i="2"/>
  <c r="F655" i="2"/>
  <c r="F619" i="2"/>
  <c r="F583" i="2"/>
  <c r="F547" i="2"/>
  <c r="F511" i="2"/>
  <c r="F475" i="2"/>
  <c r="F439" i="2"/>
  <c r="F978" i="2"/>
  <c r="F942" i="2"/>
  <c r="F906" i="2"/>
  <c r="F870" i="2"/>
  <c r="F834" i="2"/>
  <c r="F798" i="2"/>
  <c r="F762" i="2"/>
  <c r="F726" i="2"/>
  <c r="F690" i="2"/>
  <c r="F654" i="2"/>
  <c r="F618" i="2"/>
  <c r="F582" i="2"/>
  <c r="F546" i="2"/>
  <c r="F510" i="2"/>
  <c r="F474" i="2"/>
  <c r="F438" i="2"/>
  <c r="F977" i="2"/>
  <c r="F941" i="2"/>
  <c r="F905" i="2"/>
  <c r="F869" i="2"/>
  <c r="F833" i="2"/>
  <c r="F797" i="2"/>
  <c r="F761" i="2"/>
  <c r="F725" i="2"/>
  <c r="F689" i="2"/>
  <c r="F653" i="2"/>
  <c r="F617" i="2"/>
  <c r="F581" i="2"/>
  <c r="F545" i="2"/>
  <c r="F509" i="2"/>
  <c r="F473" i="2"/>
  <c r="F437" i="2"/>
  <c r="F976" i="2"/>
  <c r="F940" i="2"/>
  <c r="F904" i="2"/>
  <c r="F868" i="2"/>
  <c r="F832" i="2"/>
  <c r="F796" i="2"/>
  <c r="F760" i="2"/>
  <c r="F724" i="2"/>
  <c r="F688" i="2"/>
  <c r="F652" i="2"/>
  <c r="F616" i="2"/>
  <c r="F580" i="2"/>
  <c r="F544" i="2"/>
  <c r="F508" i="2"/>
  <c r="F472" i="2"/>
  <c r="F436" i="2"/>
  <c r="F435" i="2"/>
  <c r="F434" i="2"/>
  <c r="F433" i="2"/>
  <c r="F432" i="2"/>
  <c r="F399" i="2"/>
  <c r="F398" i="2"/>
  <c r="F397" i="2"/>
  <c r="F396" i="2"/>
  <c r="F363" i="2"/>
  <c r="F362" i="2"/>
  <c r="F361" i="2"/>
  <c r="F360" i="2"/>
  <c r="F327" i="2"/>
  <c r="F326" i="2"/>
  <c r="F325" i="2"/>
  <c r="F324" i="2"/>
  <c r="F291" i="2"/>
  <c r="F290" i="2"/>
  <c r="F289" i="2"/>
  <c r="F288" i="2"/>
  <c r="F255" i="2"/>
  <c r="F254" i="2"/>
  <c r="F253" i="2"/>
  <c r="F252" i="2"/>
  <c r="F219" i="2"/>
  <c r="F218" i="2"/>
  <c r="F217" i="2"/>
  <c r="F216" i="2"/>
  <c r="F183" i="2"/>
  <c r="F182" i="2"/>
  <c r="F181" i="2"/>
  <c r="F180" i="2"/>
  <c r="F147" i="2"/>
  <c r="F146" i="2"/>
  <c r="F145" i="2"/>
  <c r="F144" i="2"/>
  <c r="F111" i="2"/>
  <c r="F110" i="2"/>
  <c r="F109" i="2"/>
  <c r="F108" i="2"/>
  <c r="F75" i="2"/>
  <c r="F74" i="2"/>
  <c r="F73" i="2"/>
  <c r="F72" i="2"/>
  <c r="F39" i="2"/>
  <c r="F38" i="2"/>
  <c r="F37" i="2"/>
  <c r="F36" i="2"/>
  <c r="F431" i="2"/>
  <c r="F430" i="2"/>
  <c r="F429" i="2"/>
  <c r="F428" i="2"/>
  <c r="F395" i="2"/>
  <c r="F394" i="2"/>
  <c r="F393" i="2"/>
  <c r="F392" i="2"/>
  <c r="F359" i="2"/>
  <c r="F358" i="2"/>
  <c r="F357" i="2"/>
  <c r="F356" i="2"/>
  <c r="F323" i="2"/>
  <c r="F322" i="2"/>
  <c r="F321" i="2"/>
  <c r="F320" i="2"/>
  <c r="F287" i="2"/>
  <c r="F286" i="2"/>
  <c r="F285" i="2"/>
  <c r="F284" i="2"/>
  <c r="F251" i="2"/>
  <c r="F250" i="2"/>
  <c r="F249" i="2"/>
  <c r="F248" i="2"/>
  <c r="F215" i="2"/>
  <c r="F214" i="2"/>
  <c r="F213" i="2"/>
  <c r="F212" i="2"/>
  <c r="F179" i="2"/>
  <c r="F178" i="2"/>
  <c r="F177" i="2"/>
  <c r="F176" i="2"/>
  <c r="F143" i="2"/>
  <c r="F142" i="2"/>
  <c r="F141" i="2"/>
  <c r="F140" i="2"/>
  <c r="F107" i="2"/>
  <c r="F106" i="2"/>
  <c r="F105" i="2"/>
  <c r="F104" i="2"/>
  <c r="F71" i="2"/>
  <c r="F70" i="2"/>
  <c r="F69" i="2"/>
  <c r="F68" i="2"/>
  <c r="F35" i="2"/>
  <c r="F34" i="2"/>
  <c r="F33" i="2"/>
  <c r="F32" i="2"/>
  <c r="F427" i="2"/>
  <c r="F426" i="2"/>
  <c r="F425" i="2"/>
  <c r="F424" i="2"/>
  <c r="F391" i="2"/>
  <c r="F390" i="2"/>
  <c r="F389" i="2"/>
  <c r="F388" i="2"/>
  <c r="F355" i="2"/>
  <c r="F354" i="2"/>
  <c r="F353" i="2"/>
  <c r="F352" i="2"/>
  <c r="F319" i="2"/>
  <c r="F318" i="2"/>
  <c r="F317" i="2"/>
  <c r="F316" i="2"/>
  <c r="F283" i="2"/>
  <c r="F282" i="2"/>
  <c r="F281" i="2"/>
  <c r="F280" i="2"/>
  <c r="F247" i="2"/>
  <c r="F246" i="2"/>
  <c r="F245" i="2"/>
  <c r="F244" i="2"/>
  <c r="F211" i="2"/>
  <c r="F210" i="2"/>
  <c r="F209" i="2"/>
  <c r="F208" i="2"/>
  <c r="F175" i="2"/>
  <c r="F174" i="2"/>
  <c r="F173" i="2"/>
  <c r="F172" i="2"/>
  <c r="F139" i="2"/>
  <c r="F138" i="2"/>
  <c r="F137" i="2"/>
  <c r="F136" i="2"/>
  <c r="F103" i="2"/>
  <c r="F102" i="2"/>
  <c r="F101" i="2"/>
  <c r="F100" i="2"/>
  <c r="F67" i="2"/>
  <c r="F66" i="2"/>
  <c r="F65" i="2"/>
  <c r="F64" i="2"/>
  <c r="F31" i="2"/>
  <c r="F30" i="2"/>
  <c r="F29" i="2"/>
  <c r="F28" i="2"/>
  <c r="F423" i="2"/>
  <c r="F422" i="2"/>
  <c r="F421" i="2"/>
  <c r="F420" i="2"/>
  <c r="F387" i="2"/>
  <c r="F386" i="2"/>
  <c r="F385" i="2"/>
  <c r="F384" i="2"/>
  <c r="F351" i="2"/>
  <c r="F350" i="2"/>
  <c r="F349" i="2"/>
  <c r="F348" i="2"/>
  <c r="F315" i="2"/>
  <c r="F314" i="2"/>
  <c r="F313" i="2"/>
  <c r="F312" i="2"/>
  <c r="F279" i="2"/>
  <c r="F278" i="2"/>
  <c r="F277" i="2"/>
  <c r="F276" i="2"/>
  <c r="F243" i="2"/>
  <c r="F242" i="2"/>
  <c r="F241" i="2"/>
  <c r="F240" i="2"/>
  <c r="F207" i="2"/>
  <c r="F206" i="2"/>
  <c r="F205" i="2"/>
  <c r="F204" i="2"/>
  <c r="F171" i="2"/>
  <c r="F170" i="2"/>
  <c r="F169" i="2"/>
  <c r="F168" i="2"/>
  <c r="F135" i="2"/>
  <c r="F134" i="2"/>
  <c r="F133" i="2"/>
  <c r="F132" i="2"/>
  <c r="F99" i="2"/>
  <c r="F98" i="2"/>
  <c r="F97" i="2"/>
  <c r="F96" i="2"/>
  <c r="F63" i="2"/>
  <c r="F62" i="2"/>
  <c r="F61" i="2"/>
  <c r="F60" i="2"/>
  <c r="F27" i="2"/>
  <c r="F26" i="2"/>
  <c r="F25" i="2"/>
  <c r="F24" i="2"/>
  <c r="F419" i="2"/>
  <c r="F418" i="2"/>
  <c r="F417" i="2"/>
  <c r="F416" i="2"/>
  <c r="F383" i="2"/>
  <c r="F382" i="2"/>
  <c r="F381" i="2"/>
  <c r="F380" i="2"/>
  <c r="F347" i="2"/>
  <c r="F346" i="2"/>
  <c r="F345" i="2"/>
  <c r="F344" i="2"/>
  <c r="F311" i="2"/>
  <c r="F310" i="2"/>
  <c r="F309" i="2"/>
  <c r="F308" i="2"/>
  <c r="F275" i="2"/>
  <c r="F274" i="2"/>
  <c r="F273" i="2"/>
  <c r="F272" i="2"/>
  <c r="F239" i="2"/>
  <c r="F238" i="2"/>
  <c r="F237" i="2"/>
  <c r="F236" i="2"/>
  <c r="F203" i="2"/>
  <c r="F202" i="2"/>
  <c r="F201" i="2"/>
  <c r="F200" i="2"/>
  <c r="F167" i="2"/>
  <c r="F166" i="2"/>
  <c r="F165" i="2"/>
  <c r="F164" i="2"/>
  <c r="F131" i="2"/>
  <c r="F130" i="2"/>
  <c r="F129" i="2"/>
  <c r="F128" i="2"/>
  <c r="F95" i="2"/>
  <c r="F94" i="2"/>
  <c r="F93" i="2"/>
  <c r="F92" i="2"/>
  <c r="F59" i="2"/>
  <c r="F58" i="2"/>
  <c r="F57" i="2"/>
  <c r="F56" i="2"/>
  <c r="F23" i="2"/>
  <c r="F22" i="2"/>
  <c r="F21" i="2"/>
  <c r="F20" i="2"/>
  <c r="F415" i="2"/>
  <c r="F414" i="2"/>
  <c r="F413" i="2"/>
  <c r="F412" i="2"/>
  <c r="F379" i="2"/>
  <c r="F378" i="2"/>
  <c r="F377" i="2"/>
  <c r="F376" i="2"/>
  <c r="F343" i="2"/>
  <c r="F342" i="2"/>
  <c r="F341" i="2"/>
  <c r="F340" i="2"/>
  <c r="F307" i="2"/>
  <c r="F306" i="2"/>
  <c r="F305" i="2"/>
  <c r="F304" i="2"/>
  <c r="F271" i="2"/>
  <c r="F270" i="2"/>
  <c r="F269" i="2"/>
  <c r="F268" i="2"/>
  <c r="F235" i="2"/>
  <c r="F234" i="2"/>
  <c r="F233" i="2"/>
  <c r="F232" i="2"/>
  <c r="F199" i="2"/>
  <c r="F198" i="2"/>
  <c r="F197" i="2"/>
  <c r="F196" i="2"/>
  <c r="F163" i="2"/>
  <c r="F162" i="2"/>
  <c r="F161" i="2"/>
  <c r="F160" i="2"/>
  <c r="F127" i="2"/>
  <c r="F126" i="2"/>
  <c r="F125" i="2"/>
  <c r="F124" i="2"/>
  <c r="F91" i="2"/>
  <c r="F90" i="2"/>
  <c r="F89" i="2"/>
  <c r="F88" i="2"/>
  <c r="F55" i="2"/>
  <c r="F54" i="2"/>
  <c r="F53" i="2"/>
  <c r="F52" i="2"/>
  <c r="F19" i="2"/>
  <c r="F18" i="2"/>
  <c r="F17" i="2"/>
  <c r="F16" i="2"/>
  <c r="F411" i="2"/>
  <c r="F410" i="2"/>
  <c r="F409" i="2"/>
  <c r="F408" i="2"/>
  <c r="F375" i="2"/>
  <c r="F374" i="2"/>
  <c r="F373" i="2"/>
  <c r="F372" i="2"/>
  <c r="F339" i="2"/>
  <c r="F338" i="2"/>
  <c r="F337" i="2"/>
  <c r="F336" i="2"/>
  <c r="F303" i="2"/>
  <c r="F302" i="2"/>
  <c r="F301" i="2"/>
  <c r="F300" i="2"/>
  <c r="F267" i="2"/>
  <c r="F266" i="2"/>
  <c r="F265" i="2"/>
  <c r="F264" i="2"/>
  <c r="F231" i="2"/>
  <c r="F230" i="2"/>
  <c r="F229" i="2"/>
  <c r="F228" i="2"/>
  <c r="F195" i="2"/>
  <c r="F194" i="2"/>
  <c r="F193" i="2"/>
  <c r="F192" i="2"/>
  <c r="F159" i="2"/>
  <c r="F158" i="2"/>
  <c r="F157" i="2"/>
  <c r="F156" i="2"/>
  <c r="F123" i="2"/>
  <c r="F122" i="2"/>
  <c r="F121" i="2"/>
  <c r="F120" i="2"/>
  <c r="F87" i="2"/>
  <c r="F86" i="2"/>
  <c r="F85" i="2"/>
  <c r="F84" i="2"/>
  <c r="F51" i="2"/>
  <c r="F50" i="2"/>
  <c r="F49" i="2"/>
  <c r="F48" i="2"/>
  <c r="F15" i="2"/>
  <c r="F14" i="2"/>
  <c r="F13" i="2"/>
  <c r="F12" i="2"/>
  <c r="F407" i="2"/>
  <c r="F406" i="2"/>
  <c r="F405" i="2"/>
  <c r="F404" i="2"/>
  <c r="F371" i="2"/>
  <c r="F370" i="2"/>
  <c r="F369" i="2"/>
  <c r="F368" i="2"/>
  <c r="F335" i="2"/>
  <c r="F334" i="2"/>
  <c r="F333" i="2"/>
  <c r="F332" i="2"/>
  <c r="F299" i="2"/>
  <c r="F298" i="2"/>
  <c r="F297" i="2"/>
  <c r="F296" i="2"/>
  <c r="F263" i="2"/>
  <c r="F262" i="2"/>
  <c r="F261" i="2"/>
  <c r="F260" i="2"/>
  <c r="F227" i="2"/>
  <c r="F226" i="2"/>
  <c r="F225" i="2"/>
  <c r="F224" i="2"/>
  <c r="F191" i="2"/>
  <c r="F190" i="2"/>
  <c r="F189" i="2"/>
  <c r="F188" i="2"/>
  <c r="F155" i="2"/>
  <c r="F154" i="2"/>
  <c r="F153" i="2"/>
  <c r="F152" i="2"/>
  <c r="F119" i="2"/>
  <c r="F118" i="2"/>
  <c r="F117" i="2"/>
  <c r="F116" i="2"/>
  <c r="F83" i="2"/>
  <c r="F82" i="2"/>
  <c r="F81" i="2"/>
  <c r="F80" i="2"/>
  <c r="F47" i="2"/>
  <c r="F46" i="2"/>
  <c r="F45" i="2"/>
  <c r="F44" i="2"/>
  <c r="F11" i="2"/>
  <c r="F10" i="2"/>
  <c r="F9" i="2"/>
  <c r="F8" i="2"/>
  <c r="F403" i="2"/>
  <c r="F402" i="2"/>
  <c r="F401" i="2"/>
  <c r="F400" i="2"/>
  <c r="F367" i="2"/>
  <c r="F366" i="2"/>
  <c r="F365" i="2"/>
  <c r="F364" i="2"/>
  <c r="F331" i="2"/>
  <c r="F330" i="2"/>
  <c r="F329" i="2"/>
  <c r="F328" i="2"/>
  <c r="F295" i="2"/>
  <c r="F294" i="2"/>
  <c r="F293" i="2"/>
  <c r="F292" i="2"/>
  <c r="F259" i="2"/>
  <c r="F258" i="2"/>
  <c r="F257" i="2"/>
  <c r="F256" i="2"/>
  <c r="F223" i="2"/>
  <c r="F222" i="2"/>
  <c r="F221" i="2"/>
  <c r="F220" i="2"/>
  <c r="F187" i="2"/>
  <c r="F186" i="2"/>
  <c r="F185" i="2"/>
  <c r="F184" i="2"/>
  <c r="F151" i="2"/>
  <c r="F150" i="2"/>
  <c r="F149" i="2"/>
  <c r="F148" i="2"/>
  <c r="F115" i="2"/>
  <c r="F114" i="2"/>
  <c r="F113" i="2"/>
  <c r="F112" i="2"/>
  <c r="F79" i="2"/>
  <c r="F78" i="2"/>
  <c r="F77" i="2"/>
  <c r="F76" i="2"/>
  <c r="F43" i="2"/>
  <c r="F42" i="2"/>
  <c r="F41" i="2"/>
  <c r="F40" i="2"/>
  <c r="F7" i="2"/>
  <c r="F6" i="2"/>
  <c r="F5" i="2"/>
  <c r="F4" i="2"/>
  <c r="N975" i="2"/>
  <c r="N831" i="2"/>
  <c r="N687" i="2"/>
  <c r="N543" i="2"/>
  <c r="N974" i="2"/>
  <c r="N830" i="2"/>
  <c r="N686" i="2"/>
  <c r="N542" i="2"/>
  <c r="N973" i="2"/>
  <c r="N829" i="2"/>
  <c r="N685" i="2"/>
  <c r="N541" i="2"/>
  <c r="N972" i="2"/>
  <c r="N828" i="2"/>
  <c r="N684" i="2"/>
  <c r="N540" i="2"/>
  <c r="N971" i="2"/>
  <c r="N827" i="2"/>
  <c r="N683" i="2"/>
  <c r="N539" i="2"/>
  <c r="N970" i="2"/>
  <c r="N826" i="2"/>
  <c r="N682" i="2"/>
  <c r="N538" i="2"/>
  <c r="N969" i="2"/>
  <c r="N825" i="2"/>
  <c r="N681" i="2"/>
  <c r="N537" i="2"/>
  <c r="N968" i="2"/>
  <c r="N824" i="2"/>
  <c r="N680" i="2"/>
  <c r="N536" i="2"/>
  <c r="N967" i="2"/>
  <c r="N823" i="2"/>
  <c r="N679" i="2"/>
  <c r="N535" i="2"/>
  <c r="N966" i="2"/>
  <c r="N822" i="2"/>
  <c r="N678" i="2"/>
  <c r="N534" i="2"/>
  <c r="N965" i="2"/>
  <c r="N821" i="2"/>
  <c r="N677" i="2"/>
  <c r="N533" i="2"/>
  <c r="N964" i="2"/>
  <c r="N820" i="2"/>
  <c r="N676" i="2"/>
  <c r="N532" i="2"/>
  <c r="N963" i="2"/>
  <c r="N819" i="2"/>
  <c r="N675" i="2"/>
  <c r="N531" i="2"/>
  <c r="N962" i="2"/>
  <c r="N818" i="2"/>
  <c r="N674" i="2"/>
  <c r="N530" i="2"/>
  <c r="N961" i="2"/>
  <c r="N817" i="2"/>
  <c r="N673" i="2"/>
  <c r="N529" i="2"/>
  <c r="N960" i="2"/>
  <c r="N816" i="2"/>
  <c r="N672" i="2"/>
  <c r="N528" i="2"/>
  <c r="N959" i="2"/>
  <c r="N815" i="2"/>
  <c r="N671" i="2"/>
  <c r="N527" i="2"/>
  <c r="N958" i="2"/>
  <c r="N814" i="2"/>
  <c r="N670" i="2"/>
  <c r="N526" i="2"/>
  <c r="N957" i="2"/>
  <c r="N813" i="2"/>
  <c r="N669" i="2"/>
  <c r="N525" i="2"/>
  <c r="N956" i="2"/>
  <c r="N812" i="2"/>
  <c r="N668" i="2"/>
  <c r="N524" i="2"/>
  <c r="N955" i="2"/>
  <c r="N811" i="2"/>
  <c r="N667" i="2"/>
  <c r="N523" i="2"/>
  <c r="N954" i="2"/>
  <c r="N810" i="2"/>
  <c r="N666" i="2"/>
  <c r="N522" i="2"/>
  <c r="N953" i="2"/>
  <c r="N809" i="2"/>
  <c r="N665" i="2"/>
  <c r="N521" i="2"/>
  <c r="N952" i="2"/>
  <c r="N808" i="2"/>
  <c r="N664" i="2"/>
  <c r="N520" i="2"/>
  <c r="N951" i="2"/>
  <c r="N807" i="2"/>
  <c r="N663" i="2"/>
  <c r="N519" i="2"/>
  <c r="N950" i="2"/>
  <c r="N806" i="2"/>
  <c r="N662" i="2"/>
  <c r="N518" i="2"/>
  <c r="N949" i="2"/>
  <c r="N805" i="2"/>
  <c r="N661" i="2"/>
  <c r="N517" i="2"/>
  <c r="N948" i="2"/>
  <c r="N804" i="2"/>
  <c r="N660" i="2"/>
  <c r="N516" i="2"/>
  <c r="N947" i="2"/>
  <c r="N803" i="2"/>
  <c r="N659" i="2"/>
  <c r="N515" i="2"/>
  <c r="N946" i="2"/>
  <c r="N802" i="2"/>
  <c r="N658" i="2"/>
  <c r="N514" i="2"/>
  <c r="N945" i="2"/>
  <c r="N801" i="2"/>
  <c r="N657" i="2"/>
  <c r="N513" i="2"/>
  <c r="N944" i="2"/>
  <c r="N800" i="2"/>
  <c r="N656" i="2"/>
  <c r="N512" i="2"/>
  <c r="N943" i="2"/>
  <c r="N799" i="2"/>
  <c r="N655" i="2"/>
  <c r="N511" i="2"/>
  <c r="N942" i="2"/>
  <c r="N798" i="2"/>
  <c r="N654" i="2"/>
  <c r="N510" i="2"/>
  <c r="N941" i="2"/>
  <c r="N797" i="2"/>
  <c r="N653" i="2"/>
  <c r="N509" i="2"/>
  <c r="N940" i="2"/>
  <c r="N796" i="2"/>
  <c r="N652" i="2"/>
  <c r="N508" i="2"/>
  <c r="N399" i="2"/>
  <c r="N398" i="2"/>
  <c r="N397" i="2"/>
  <c r="N396" i="2"/>
  <c r="N291" i="2"/>
  <c r="N290" i="2"/>
  <c r="N289" i="2"/>
  <c r="N288" i="2"/>
  <c r="N183" i="2"/>
  <c r="N182" i="2"/>
  <c r="N181" i="2"/>
  <c r="N180" i="2"/>
  <c r="N75" i="2"/>
  <c r="N74" i="2"/>
  <c r="N73" i="2"/>
  <c r="N72" i="2"/>
  <c r="N395" i="2"/>
  <c r="N394" i="2"/>
  <c r="N393" i="2"/>
  <c r="N392" i="2"/>
  <c r="N287" i="2"/>
  <c r="N286" i="2"/>
  <c r="N285" i="2"/>
  <c r="N284" i="2"/>
  <c r="N179" i="2"/>
  <c r="N178" i="2"/>
  <c r="N177" i="2"/>
  <c r="N176" i="2"/>
  <c r="N71" i="2"/>
  <c r="N70" i="2"/>
  <c r="N69" i="2"/>
  <c r="N68" i="2"/>
  <c r="N391" i="2"/>
  <c r="N390" i="2"/>
  <c r="N389" i="2"/>
  <c r="N388" i="2"/>
  <c r="N283" i="2"/>
  <c r="N282" i="2"/>
  <c r="N281" i="2"/>
  <c r="N280" i="2"/>
  <c r="N175" i="2"/>
  <c r="N174" i="2"/>
  <c r="N173" i="2"/>
  <c r="N172" i="2"/>
  <c r="N67" i="2"/>
  <c r="N66" i="2"/>
  <c r="N65" i="2"/>
  <c r="N64" i="2"/>
  <c r="N387" i="2"/>
  <c r="N386" i="2"/>
  <c r="N385" i="2"/>
  <c r="N384" i="2"/>
  <c r="N279" i="2"/>
  <c r="N278" i="2"/>
  <c r="N277" i="2"/>
  <c r="N276" i="2"/>
  <c r="N171" i="2"/>
  <c r="N170" i="2"/>
  <c r="N169" i="2"/>
  <c r="N168" i="2"/>
  <c r="N63" i="2"/>
  <c r="N62" i="2"/>
  <c r="N61" i="2"/>
  <c r="N60" i="2"/>
  <c r="N383" i="2"/>
  <c r="N382" i="2"/>
  <c r="N381" i="2"/>
  <c r="N380" i="2"/>
  <c r="N275" i="2"/>
  <c r="N274" i="2"/>
  <c r="N273" i="2"/>
  <c r="N272" i="2"/>
  <c r="N167" i="2"/>
  <c r="N166" i="2"/>
  <c r="N165" i="2"/>
  <c r="N164" i="2"/>
  <c r="N59" i="2"/>
  <c r="N58" i="2"/>
  <c r="N57" i="2"/>
  <c r="N56" i="2"/>
  <c r="N379" i="2"/>
  <c r="N378" i="2"/>
  <c r="N377" i="2"/>
  <c r="N376" i="2"/>
  <c r="N271" i="2"/>
  <c r="N270" i="2"/>
  <c r="N269" i="2"/>
  <c r="N268" i="2"/>
  <c r="N163" i="2"/>
  <c r="N162" i="2"/>
  <c r="N161" i="2"/>
  <c r="N160" i="2"/>
  <c r="N55" i="2"/>
  <c r="N54" i="2"/>
  <c r="N53" i="2"/>
  <c r="N52" i="2"/>
  <c r="N375" i="2"/>
  <c r="N374" i="2"/>
  <c r="N373" i="2"/>
  <c r="N372" i="2"/>
  <c r="N267" i="2"/>
  <c r="N266" i="2"/>
  <c r="N265" i="2"/>
  <c r="N264" i="2"/>
  <c r="N159" i="2"/>
  <c r="N158" i="2"/>
  <c r="N157" i="2"/>
  <c r="N156" i="2"/>
  <c r="N51" i="2"/>
  <c r="N50" i="2"/>
  <c r="N49" i="2"/>
  <c r="N48" i="2"/>
  <c r="N371" i="2"/>
  <c r="N370" i="2"/>
  <c r="N369" i="2"/>
  <c r="N368" i="2"/>
  <c r="N263" i="2"/>
  <c r="N262" i="2"/>
  <c r="N261" i="2"/>
  <c r="N260" i="2"/>
  <c r="N155" i="2"/>
  <c r="N154" i="2"/>
  <c r="N153" i="2"/>
  <c r="N152" i="2"/>
  <c r="N47" i="2"/>
  <c r="N46" i="2"/>
  <c r="N45" i="2"/>
  <c r="N44" i="2"/>
  <c r="N367" i="2"/>
  <c r="N366" i="2"/>
  <c r="N365" i="2"/>
  <c r="N364" i="2"/>
  <c r="N259" i="2"/>
  <c r="N258" i="2"/>
  <c r="N257" i="2"/>
  <c r="N256" i="2"/>
  <c r="N151" i="2"/>
  <c r="N150" i="2"/>
  <c r="N149" i="2"/>
  <c r="N148" i="2"/>
  <c r="N43" i="2"/>
  <c r="N42" i="2"/>
  <c r="N41" i="2"/>
  <c r="N40" i="2"/>
  <c r="K579" i="2"/>
  <c r="L579" i="2" s="1"/>
  <c r="K543" i="2"/>
  <c r="L543" i="2" s="1"/>
  <c r="K507" i="2"/>
  <c r="L507" i="2" s="1"/>
  <c r="K1010" i="2"/>
  <c r="L1010" i="2" s="1"/>
  <c r="K974" i="2"/>
  <c r="L974" i="2" s="1"/>
  <c r="K938" i="2"/>
  <c r="L938" i="2" s="1"/>
  <c r="K866" i="2"/>
  <c r="L866" i="2" s="1"/>
  <c r="K830" i="2"/>
  <c r="L830" i="2" s="1"/>
  <c r="K794" i="2"/>
  <c r="L794" i="2" s="1"/>
  <c r="K722" i="2"/>
  <c r="L722" i="2" s="1"/>
  <c r="K686" i="2"/>
  <c r="L686" i="2" s="1"/>
  <c r="K650" i="2"/>
  <c r="L650" i="2" s="1"/>
  <c r="K578" i="2"/>
  <c r="L578" i="2" s="1"/>
  <c r="K542" i="2"/>
  <c r="L542" i="2" s="1"/>
  <c r="K506" i="2"/>
  <c r="L506" i="2" s="1"/>
  <c r="K1009" i="2"/>
  <c r="L1009" i="2" s="1"/>
  <c r="K973" i="2"/>
  <c r="L973" i="2" s="1"/>
  <c r="K937" i="2"/>
  <c r="L937" i="2" s="1"/>
  <c r="K865" i="2"/>
  <c r="L865" i="2" s="1"/>
  <c r="K829" i="2"/>
  <c r="L829" i="2" s="1"/>
  <c r="K793" i="2"/>
  <c r="L793" i="2" s="1"/>
  <c r="K721" i="2"/>
  <c r="L721" i="2" s="1"/>
  <c r="K685" i="2"/>
  <c r="L685" i="2" s="1"/>
  <c r="K649" i="2"/>
  <c r="L649" i="2" s="1"/>
  <c r="K577" i="2"/>
  <c r="L577" i="2" s="1"/>
  <c r="K541" i="2"/>
  <c r="L541" i="2" s="1"/>
  <c r="K505" i="2"/>
  <c r="L505" i="2" s="1"/>
  <c r="K1008" i="2"/>
  <c r="L1008" i="2" s="1"/>
  <c r="K972" i="2"/>
  <c r="L972" i="2" s="1"/>
  <c r="K936" i="2"/>
  <c r="L936" i="2" s="1"/>
  <c r="K864" i="2"/>
  <c r="L864" i="2" s="1"/>
  <c r="K828" i="2"/>
  <c r="L828" i="2" s="1"/>
  <c r="K792" i="2"/>
  <c r="L792" i="2" s="1"/>
  <c r="K720" i="2"/>
  <c r="L720" i="2" s="1"/>
  <c r="K684" i="2"/>
  <c r="L684" i="2" s="1"/>
  <c r="K648" i="2"/>
  <c r="L648" i="2" s="1"/>
  <c r="K576" i="2"/>
  <c r="L576" i="2" s="1"/>
  <c r="K540" i="2"/>
  <c r="L540" i="2" s="1"/>
  <c r="K504" i="2"/>
  <c r="L504" i="2" s="1"/>
  <c r="K1007" i="2"/>
  <c r="L1007" i="2" s="1"/>
  <c r="K971" i="2"/>
  <c r="L971" i="2" s="1"/>
  <c r="K935" i="2"/>
  <c r="L935" i="2" s="1"/>
  <c r="K863" i="2"/>
  <c r="L863" i="2" s="1"/>
  <c r="K827" i="2"/>
  <c r="L827" i="2" s="1"/>
  <c r="K791" i="2"/>
  <c r="L791" i="2" s="1"/>
  <c r="K719" i="2"/>
  <c r="L719" i="2" s="1"/>
  <c r="K683" i="2"/>
  <c r="L683" i="2" s="1"/>
  <c r="K647" i="2"/>
  <c r="L647" i="2" s="1"/>
  <c r="K575" i="2"/>
  <c r="L575" i="2" s="1"/>
  <c r="K539" i="2"/>
  <c r="L539" i="2" s="1"/>
  <c r="K503" i="2"/>
  <c r="L503" i="2" s="1"/>
  <c r="K1006" i="2"/>
  <c r="L1006" i="2" s="1"/>
  <c r="K970" i="2"/>
  <c r="L970" i="2" s="1"/>
  <c r="K934" i="2"/>
  <c r="L934" i="2" s="1"/>
  <c r="K862" i="2"/>
  <c r="L862" i="2" s="1"/>
  <c r="K826" i="2"/>
  <c r="L826" i="2" s="1"/>
  <c r="K790" i="2"/>
  <c r="L790" i="2" s="1"/>
  <c r="K718" i="2"/>
  <c r="L718" i="2" s="1"/>
  <c r="K682" i="2"/>
  <c r="L682" i="2" s="1"/>
  <c r="K646" i="2"/>
  <c r="L646" i="2" s="1"/>
  <c r="K574" i="2"/>
  <c r="L574" i="2" s="1"/>
  <c r="K538" i="2"/>
  <c r="L538" i="2" s="1"/>
  <c r="K502" i="2"/>
  <c r="L502" i="2" s="1"/>
  <c r="K1005" i="2"/>
  <c r="L1005" i="2" s="1"/>
  <c r="K969" i="2"/>
  <c r="L969" i="2" s="1"/>
  <c r="K933" i="2"/>
  <c r="L933" i="2" s="1"/>
  <c r="K861" i="2"/>
  <c r="L861" i="2" s="1"/>
  <c r="K825" i="2"/>
  <c r="L825" i="2" s="1"/>
  <c r="K789" i="2"/>
  <c r="L789" i="2" s="1"/>
  <c r="K717" i="2"/>
  <c r="L717" i="2" s="1"/>
  <c r="K681" i="2"/>
  <c r="L681" i="2" s="1"/>
  <c r="K645" i="2"/>
  <c r="L645" i="2" s="1"/>
  <c r="K573" i="2"/>
  <c r="L573" i="2" s="1"/>
  <c r="K537" i="2"/>
  <c r="L537" i="2" s="1"/>
  <c r="K501" i="2"/>
  <c r="L501" i="2" s="1"/>
  <c r="K1004" i="2"/>
  <c r="L1004" i="2" s="1"/>
  <c r="K968" i="2"/>
  <c r="L968" i="2" s="1"/>
  <c r="K932" i="2"/>
  <c r="L932" i="2" s="1"/>
  <c r="K860" i="2"/>
  <c r="L860" i="2" s="1"/>
  <c r="K824" i="2"/>
  <c r="L824" i="2" s="1"/>
  <c r="K788" i="2"/>
  <c r="L788" i="2" s="1"/>
  <c r="K716" i="2"/>
  <c r="L716" i="2" s="1"/>
  <c r="K680" i="2"/>
  <c r="L680" i="2" s="1"/>
  <c r="K644" i="2"/>
  <c r="L644" i="2" s="1"/>
  <c r="K572" i="2"/>
  <c r="L572" i="2" s="1"/>
  <c r="K536" i="2"/>
  <c r="L536" i="2" s="1"/>
  <c r="K500" i="2"/>
  <c r="L500" i="2" s="1"/>
  <c r="K1003" i="2"/>
  <c r="L1003" i="2" s="1"/>
  <c r="K967" i="2"/>
  <c r="L967" i="2" s="1"/>
  <c r="K931" i="2"/>
  <c r="L931" i="2" s="1"/>
  <c r="K859" i="2"/>
  <c r="L859" i="2" s="1"/>
  <c r="K823" i="2"/>
  <c r="L823" i="2" s="1"/>
  <c r="K787" i="2"/>
  <c r="L787" i="2" s="1"/>
  <c r="K715" i="2"/>
  <c r="L715" i="2" s="1"/>
  <c r="K679" i="2"/>
  <c r="L679" i="2" s="1"/>
  <c r="K643" i="2"/>
  <c r="L643" i="2" s="1"/>
  <c r="K571" i="2"/>
  <c r="L571" i="2" s="1"/>
  <c r="K535" i="2"/>
  <c r="L535" i="2" s="1"/>
  <c r="K499" i="2"/>
  <c r="L499" i="2" s="1"/>
  <c r="K1002" i="2"/>
  <c r="L1002" i="2" s="1"/>
  <c r="K966" i="2"/>
  <c r="L966" i="2" s="1"/>
  <c r="K930" i="2"/>
  <c r="L930" i="2" s="1"/>
  <c r="K858" i="2"/>
  <c r="L858" i="2" s="1"/>
  <c r="K822" i="2"/>
  <c r="L822" i="2" s="1"/>
  <c r="K786" i="2"/>
  <c r="L786" i="2" s="1"/>
  <c r="K714" i="2"/>
  <c r="L714" i="2" s="1"/>
  <c r="K678" i="2"/>
  <c r="L678" i="2" s="1"/>
  <c r="K642" i="2"/>
  <c r="L642" i="2" s="1"/>
  <c r="K570" i="2"/>
  <c r="L570" i="2" s="1"/>
  <c r="K534" i="2"/>
  <c r="L534" i="2" s="1"/>
  <c r="K498" i="2"/>
  <c r="L498" i="2" s="1"/>
  <c r="K1001" i="2"/>
  <c r="L1001" i="2" s="1"/>
  <c r="K965" i="2"/>
  <c r="L965" i="2" s="1"/>
  <c r="K929" i="2"/>
  <c r="L929" i="2" s="1"/>
  <c r="K857" i="2"/>
  <c r="L857" i="2" s="1"/>
  <c r="K821" i="2"/>
  <c r="L821" i="2" s="1"/>
  <c r="K785" i="2"/>
  <c r="L785" i="2" s="1"/>
  <c r="K713" i="2"/>
  <c r="L713" i="2" s="1"/>
  <c r="K677" i="2"/>
  <c r="L677" i="2" s="1"/>
  <c r="K641" i="2"/>
  <c r="L641" i="2" s="1"/>
  <c r="K569" i="2"/>
  <c r="L569" i="2" s="1"/>
  <c r="K533" i="2"/>
  <c r="L533" i="2" s="1"/>
  <c r="K497" i="2"/>
  <c r="L497" i="2" s="1"/>
  <c r="K1000" i="2"/>
  <c r="L1000" i="2" s="1"/>
  <c r="K964" i="2"/>
  <c r="L964" i="2" s="1"/>
  <c r="K928" i="2"/>
  <c r="L928" i="2" s="1"/>
  <c r="K856" i="2"/>
  <c r="L856" i="2" s="1"/>
  <c r="K820" i="2"/>
  <c r="L820" i="2" s="1"/>
  <c r="K784" i="2"/>
  <c r="L784" i="2" s="1"/>
  <c r="K712" i="2"/>
  <c r="L712" i="2" s="1"/>
  <c r="K676" i="2"/>
  <c r="L676" i="2" s="1"/>
  <c r="K640" i="2"/>
  <c r="L640" i="2" s="1"/>
  <c r="K568" i="2"/>
  <c r="L568" i="2" s="1"/>
  <c r="K532" i="2"/>
  <c r="L532" i="2" s="1"/>
  <c r="K496" i="2"/>
  <c r="L496" i="2" s="1"/>
  <c r="K999" i="2"/>
  <c r="L999" i="2" s="1"/>
  <c r="K963" i="2"/>
  <c r="L963" i="2" s="1"/>
  <c r="K927" i="2"/>
  <c r="L927" i="2" s="1"/>
  <c r="K855" i="2"/>
  <c r="L855" i="2" s="1"/>
  <c r="K819" i="2"/>
  <c r="L819" i="2" s="1"/>
  <c r="K783" i="2"/>
  <c r="L783" i="2" s="1"/>
  <c r="K711" i="2"/>
  <c r="L711" i="2" s="1"/>
  <c r="K675" i="2"/>
  <c r="L675" i="2" s="1"/>
  <c r="K639" i="2"/>
  <c r="L639" i="2" s="1"/>
  <c r="K567" i="2"/>
  <c r="L567" i="2" s="1"/>
  <c r="K531" i="2"/>
  <c r="L531" i="2" s="1"/>
  <c r="K495" i="2"/>
  <c r="L495" i="2" s="1"/>
  <c r="K998" i="2"/>
  <c r="L998" i="2" s="1"/>
  <c r="K962" i="2"/>
  <c r="L962" i="2" s="1"/>
  <c r="K926" i="2"/>
  <c r="L926" i="2" s="1"/>
  <c r="K854" i="2"/>
  <c r="L854" i="2" s="1"/>
  <c r="K818" i="2"/>
  <c r="L818" i="2" s="1"/>
  <c r="K782" i="2"/>
  <c r="L782" i="2" s="1"/>
  <c r="K710" i="2"/>
  <c r="L710" i="2" s="1"/>
  <c r="K674" i="2"/>
  <c r="L674" i="2" s="1"/>
  <c r="K638" i="2"/>
  <c r="L638" i="2" s="1"/>
  <c r="K566" i="2"/>
  <c r="L566" i="2" s="1"/>
  <c r="K530" i="2"/>
  <c r="L530" i="2" s="1"/>
  <c r="K494" i="2"/>
  <c r="L494" i="2" s="1"/>
  <c r="K997" i="2"/>
  <c r="L997" i="2" s="1"/>
  <c r="K961" i="2"/>
  <c r="L961" i="2" s="1"/>
  <c r="K925" i="2"/>
  <c r="L925" i="2" s="1"/>
  <c r="K853" i="2"/>
  <c r="L853" i="2" s="1"/>
  <c r="K817" i="2"/>
  <c r="L817" i="2" s="1"/>
  <c r="K781" i="2"/>
  <c r="L781" i="2" s="1"/>
  <c r="K709" i="2"/>
  <c r="L709" i="2" s="1"/>
  <c r="K673" i="2"/>
  <c r="L673" i="2" s="1"/>
  <c r="K637" i="2"/>
  <c r="L637" i="2" s="1"/>
  <c r="K565" i="2"/>
  <c r="L565" i="2" s="1"/>
  <c r="K529" i="2"/>
  <c r="L529" i="2" s="1"/>
  <c r="K493" i="2"/>
  <c r="L493" i="2" s="1"/>
  <c r="K996" i="2"/>
  <c r="L996" i="2" s="1"/>
  <c r="K960" i="2"/>
  <c r="L960" i="2" s="1"/>
  <c r="K924" i="2"/>
  <c r="L924" i="2" s="1"/>
  <c r="K852" i="2"/>
  <c r="L852" i="2" s="1"/>
  <c r="K816" i="2"/>
  <c r="L816" i="2" s="1"/>
  <c r="K780" i="2"/>
  <c r="L780" i="2" s="1"/>
  <c r="K708" i="2"/>
  <c r="L708" i="2" s="1"/>
  <c r="K672" i="2"/>
  <c r="L672" i="2" s="1"/>
  <c r="K636" i="2"/>
  <c r="L636" i="2" s="1"/>
  <c r="K564" i="2"/>
  <c r="L564" i="2" s="1"/>
  <c r="K528" i="2"/>
  <c r="L528" i="2" s="1"/>
  <c r="K492" i="2"/>
  <c r="L492" i="2" s="1"/>
  <c r="K995" i="2"/>
  <c r="L995" i="2" s="1"/>
  <c r="K959" i="2"/>
  <c r="L959" i="2" s="1"/>
  <c r="K923" i="2"/>
  <c r="L923" i="2" s="1"/>
  <c r="K851" i="2"/>
  <c r="L851" i="2" s="1"/>
  <c r="K815" i="2"/>
  <c r="L815" i="2" s="1"/>
  <c r="K779" i="2"/>
  <c r="L779" i="2" s="1"/>
  <c r="K707" i="2"/>
  <c r="L707" i="2" s="1"/>
  <c r="K671" i="2"/>
  <c r="L671" i="2" s="1"/>
  <c r="K635" i="2"/>
  <c r="L635" i="2" s="1"/>
  <c r="K563" i="2"/>
  <c r="L563" i="2" s="1"/>
  <c r="K527" i="2"/>
  <c r="L527" i="2" s="1"/>
  <c r="K491" i="2"/>
  <c r="L491" i="2" s="1"/>
  <c r="K994" i="2"/>
  <c r="L994" i="2" s="1"/>
  <c r="K958" i="2"/>
  <c r="L958" i="2" s="1"/>
  <c r="K922" i="2"/>
  <c r="L922" i="2" s="1"/>
  <c r="K1011" i="2"/>
  <c r="L1011" i="2" s="1"/>
  <c r="K975" i="2"/>
  <c r="L975" i="2" s="1"/>
  <c r="K939" i="2"/>
  <c r="L939" i="2" s="1"/>
  <c r="K867" i="2"/>
  <c r="L867" i="2" s="1"/>
  <c r="K831" i="2"/>
  <c r="L831" i="2" s="1"/>
  <c r="K795" i="2"/>
  <c r="L795" i="2" s="1"/>
  <c r="K723" i="2"/>
  <c r="L723" i="2" s="1"/>
  <c r="K687" i="2"/>
  <c r="L687" i="2" s="1"/>
  <c r="K651" i="2"/>
  <c r="L651" i="2" s="1"/>
  <c r="K850" i="2"/>
  <c r="L850" i="2" s="1"/>
  <c r="K814" i="2"/>
  <c r="L814" i="2" s="1"/>
  <c r="K778" i="2"/>
  <c r="L778" i="2" s="1"/>
  <c r="K706" i="2"/>
  <c r="L706" i="2" s="1"/>
  <c r="K670" i="2"/>
  <c r="L670" i="2" s="1"/>
  <c r="K634" i="2"/>
  <c r="L634" i="2" s="1"/>
  <c r="K562" i="2"/>
  <c r="L562" i="2" s="1"/>
  <c r="K526" i="2"/>
  <c r="L526" i="2" s="1"/>
  <c r="K490" i="2"/>
  <c r="L490" i="2" s="1"/>
  <c r="K993" i="2"/>
  <c r="L993" i="2" s="1"/>
  <c r="K957" i="2"/>
  <c r="L957" i="2" s="1"/>
  <c r="K921" i="2"/>
  <c r="L921" i="2" s="1"/>
  <c r="K849" i="2"/>
  <c r="L849" i="2" s="1"/>
  <c r="K813" i="2"/>
  <c r="L813" i="2" s="1"/>
  <c r="K777" i="2"/>
  <c r="L777" i="2" s="1"/>
  <c r="K705" i="2"/>
  <c r="L705" i="2" s="1"/>
  <c r="K669" i="2"/>
  <c r="L669" i="2" s="1"/>
  <c r="K633" i="2"/>
  <c r="L633" i="2" s="1"/>
  <c r="K561" i="2"/>
  <c r="L561" i="2" s="1"/>
  <c r="K525" i="2"/>
  <c r="L525" i="2" s="1"/>
  <c r="K489" i="2"/>
  <c r="L489" i="2" s="1"/>
  <c r="K992" i="2"/>
  <c r="L992" i="2" s="1"/>
  <c r="K956" i="2"/>
  <c r="L956" i="2" s="1"/>
  <c r="K920" i="2"/>
  <c r="L920" i="2" s="1"/>
  <c r="K848" i="2"/>
  <c r="L848" i="2" s="1"/>
  <c r="K812" i="2"/>
  <c r="L812" i="2" s="1"/>
  <c r="K776" i="2"/>
  <c r="L776" i="2" s="1"/>
  <c r="K704" i="2"/>
  <c r="L704" i="2" s="1"/>
  <c r="K668" i="2"/>
  <c r="L668" i="2" s="1"/>
  <c r="K632" i="2"/>
  <c r="L632" i="2" s="1"/>
  <c r="K560" i="2"/>
  <c r="L560" i="2" s="1"/>
  <c r="K524" i="2"/>
  <c r="L524" i="2" s="1"/>
  <c r="K488" i="2"/>
  <c r="L488" i="2" s="1"/>
  <c r="K991" i="2"/>
  <c r="L991" i="2" s="1"/>
  <c r="K955" i="2"/>
  <c r="L955" i="2" s="1"/>
  <c r="K919" i="2"/>
  <c r="L919" i="2" s="1"/>
  <c r="K883" i="2"/>
  <c r="L883" i="2" s="1"/>
  <c r="K847" i="2"/>
  <c r="L847" i="2" s="1"/>
  <c r="K811" i="2"/>
  <c r="L811" i="2" s="1"/>
  <c r="K775" i="2"/>
  <c r="L775" i="2" s="1"/>
  <c r="K739" i="2"/>
  <c r="L739" i="2" s="1"/>
  <c r="K703" i="2"/>
  <c r="L703" i="2" s="1"/>
  <c r="K667" i="2"/>
  <c r="L667" i="2" s="1"/>
  <c r="K631" i="2"/>
  <c r="L631" i="2" s="1"/>
  <c r="K595" i="2"/>
  <c r="L595" i="2" s="1"/>
  <c r="K559" i="2"/>
  <c r="L559" i="2" s="1"/>
  <c r="K523" i="2"/>
  <c r="L523" i="2" s="1"/>
  <c r="K487" i="2"/>
  <c r="L487" i="2" s="1"/>
  <c r="K451" i="2"/>
  <c r="L451" i="2" s="1"/>
  <c r="K990" i="2"/>
  <c r="L990" i="2" s="1"/>
  <c r="K954" i="2"/>
  <c r="L954" i="2" s="1"/>
  <c r="K918" i="2"/>
  <c r="L918" i="2" s="1"/>
  <c r="K882" i="2"/>
  <c r="L882" i="2" s="1"/>
  <c r="K846" i="2"/>
  <c r="L846" i="2" s="1"/>
  <c r="K810" i="2"/>
  <c r="L810" i="2" s="1"/>
  <c r="K774" i="2"/>
  <c r="L774" i="2" s="1"/>
  <c r="K738" i="2"/>
  <c r="L738" i="2" s="1"/>
  <c r="K702" i="2"/>
  <c r="L702" i="2" s="1"/>
  <c r="K666" i="2"/>
  <c r="L666" i="2" s="1"/>
  <c r="K630" i="2"/>
  <c r="L630" i="2" s="1"/>
  <c r="K594" i="2"/>
  <c r="L594" i="2" s="1"/>
  <c r="K558" i="2"/>
  <c r="L558" i="2" s="1"/>
  <c r="K522" i="2"/>
  <c r="L522" i="2" s="1"/>
  <c r="K486" i="2"/>
  <c r="L486" i="2" s="1"/>
  <c r="K450" i="2"/>
  <c r="L450" i="2" s="1"/>
  <c r="K989" i="2"/>
  <c r="L989" i="2" s="1"/>
  <c r="K953" i="2"/>
  <c r="L953" i="2" s="1"/>
  <c r="K917" i="2"/>
  <c r="L917" i="2" s="1"/>
  <c r="K881" i="2"/>
  <c r="L881" i="2" s="1"/>
  <c r="K845" i="2"/>
  <c r="L845" i="2" s="1"/>
  <c r="K809" i="2"/>
  <c r="L809" i="2" s="1"/>
  <c r="K773" i="2"/>
  <c r="L773" i="2" s="1"/>
  <c r="K737" i="2"/>
  <c r="L737" i="2" s="1"/>
  <c r="K701" i="2"/>
  <c r="L701" i="2" s="1"/>
  <c r="K665" i="2"/>
  <c r="L665" i="2" s="1"/>
  <c r="K629" i="2"/>
  <c r="L629" i="2" s="1"/>
  <c r="K593" i="2"/>
  <c r="L593" i="2" s="1"/>
  <c r="K557" i="2"/>
  <c r="L557" i="2" s="1"/>
  <c r="K521" i="2"/>
  <c r="L521" i="2" s="1"/>
  <c r="K485" i="2"/>
  <c r="L485" i="2" s="1"/>
  <c r="K449" i="2"/>
  <c r="L449" i="2" s="1"/>
  <c r="K988" i="2"/>
  <c r="L988" i="2" s="1"/>
  <c r="K952" i="2"/>
  <c r="L952" i="2" s="1"/>
  <c r="K916" i="2"/>
  <c r="L916" i="2" s="1"/>
  <c r="K880" i="2"/>
  <c r="L880" i="2" s="1"/>
  <c r="K844" i="2"/>
  <c r="L844" i="2" s="1"/>
  <c r="K808" i="2"/>
  <c r="L808" i="2" s="1"/>
  <c r="K772" i="2"/>
  <c r="L772" i="2" s="1"/>
  <c r="K736" i="2"/>
  <c r="L736" i="2" s="1"/>
  <c r="K700" i="2"/>
  <c r="L700" i="2" s="1"/>
  <c r="K664" i="2"/>
  <c r="L664" i="2" s="1"/>
  <c r="K628" i="2"/>
  <c r="L628" i="2" s="1"/>
  <c r="K592" i="2"/>
  <c r="L592" i="2" s="1"/>
  <c r="K556" i="2"/>
  <c r="L556" i="2" s="1"/>
  <c r="K520" i="2"/>
  <c r="L520" i="2" s="1"/>
  <c r="K484" i="2"/>
  <c r="L484" i="2" s="1"/>
  <c r="K448" i="2"/>
  <c r="L448" i="2" s="1"/>
  <c r="AY83" i="1"/>
  <c r="AZ83" i="1" s="1"/>
  <c r="AT83" i="1"/>
  <c r="BA82" i="1"/>
  <c r="AY82" i="1"/>
  <c r="AZ82" i="1" s="1"/>
  <c r="AT82" i="1"/>
  <c r="AZ81" i="1"/>
  <c r="AY81" i="1"/>
  <c r="AT81" i="1"/>
  <c r="AV81" i="1" s="1"/>
  <c r="BB79" i="1"/>
  <c r="BC79" i="1" s="1"/>
  <c r="AY79" i="1"/>
  <c r="AZ79" i="1" s="1"/>
  <c r="AT79" i="1"/>
  <c r="BD78" i="1"/>
  <c r="BB78" i="1"/>
  <c r="BC78" i="1" s="1"/>
  <c r="BA78" i="1"/>
  <c r="AY78" i="1"/>
  <c r="AZ78" i="1" s="1"/>
  <c r="AT78" i="1"/>
  <c r="BC77" i="1"/>
  <c r="BB77" i="1"/>
  <c r="AY77" i="1"/>
  <c r="AZ77" i="1" s="1"/>
  <c r="AT77" i="1"/>
  <c r="AV77" i="1" s="1"/>
  <c r="BB75" i="1"/>
  <c r="BC75" i="1" s="1"/>
  <c r="AZ75" i="1"/>
  <c r="AY75" i="1"/>
  <c r="AT75" i="1"/>
  <c r="BD74" i="1"/>
  <c r="BB74" i="1"/>
  <c r="BC74" i="1" s="1"/>
  <c r="BA74" i="1"/>
  <c r="AY74" i="1"/>
  <c r="AZ74" i="1" s="1"/>
  <c r="AT74" i="1"/>
  <c r="BB73" i="1"/>
  <c r="BC73" i="1" s="1"/>
  <c r="AY73" i="1"/>
  <c r="AZ73" i="1" s="1"/>
  <c r="AT73" i="1"/>
  <c r="AV73" i="1" s="1"/>
  <c r="BC71" i="1"/>
  <c r="BB71" i="1"/>
  <c r="AY71" i="1"/>
  <c r="AZ71" i="1" s="1"/>
  <c r="AT71" i="1"/>
  <c r="AX71" i="1" s="1"/>
  <c r="BD70" i="1"/>
  <c r="BB70" i="1"/>
  <c r="BC70" i="1" s="1"/>
  <c r="BA70" i="1"/>
  <c r="AY70" i="1"/>
  <c r="AZ70" i="1" s="1"/>
  <c r="AT70" i="1"/>
  <c r="AX70" i="1" s="1"/>
  <c r="BB69" i="1"/>
  <c r="BC69" i="1" s="1"/>
  <c r="AZ69" i="1"/>
  <c r="AY69" i="1"/>
  <c r="AT69" i="1"/>
  <c r="AX69" i="1" s="1"/>
  <c r="AT19" i="1"/>
  <c r="AT17" i="1"/>
  <c r="AB131" i="1"/>
  <c r="AF131" i="1" s="1"/>
  <c r="AJ131" i="1" s="1"/>
  <c r="AN131" i="1" s="1"/>
  <c r="AR131" i="1" s="1"/>
  <c r="AB130" i="1"/>
  <c r="AF130" i="1" s="1"/>
  <c r="AJ130" i="1" s="1"/>
  <c r="AN130" i="1" s="1"/>
  <c r="AR130" i="1" s="1"/>
  <c r="AB129" i="1"/>
  <c r="AF129" i="1" s="1"/>
  <c r="AJ129" i="1" s="1"/>
  <c r="AN129" i="1" s="1"/>
  <c r="AR129" i="1" s="1"/>
  <c r="AB128" i="1"/>
  <c r="AF128" i="1" s="1"/>
  <c r="AJ128" i="1" s="1"/>
  <c r="AN128" i="1" s="1"/>
  <c r="AR128" i="1" s="1"/>
  <c r="AB127" i="1"/>
  <c r="AF127" i="1" s="1"/>
  <c r="AJ127" i="1" s="1"/>
  <c r="AN127" i="1" s="1"/>
  <c r="AR127" i="1" s="1"/>
  <c r="AB126" i="1"/>
  <c r="AF126" i="1" s="1"/>
  <c r="AJ126" i="1" s="1"/>
  <c r="AN126" i="1" s="1"/>
  <c r="AR126" i="1" s="1"/>
  <c r="AB125" i="1"/>
  <c r="AF125" i="1" s="1"/>
  <c r="AJ125" i="1" s="1"/>
  <c r="AN125" i="1" s="1"/>
  <c r="AR125" i="1" s="1"/>
  <c r="AB124" i="1"/>
  <c r="AF124" i="1" s="1"/>
  <c r="AJ124" i="1" s="1"/>
  <c r="AN124" i="1" s="1"/>
  <c r="AR124" i="1" s="1"/>
  <c r="AB115" i="1"/>
  <c r="AF115" i="1" s="1"/>
  <c r="AJ115" i="1" s="1"/>
  <c r="AN115" i="1" s="1"/>
  <c r="AR115" i="1" s="1"/>
  <c r="AB114" i="1"/>
  <c r="AF114" i="1" s="1"/>
  <c r="AJ114" i="1" s="1"/>
  <c r="AN114" i="1" s="1"/>
  <c r="AR114" i="1" s="1"/>
  <c r="AB113" i="1"/>
  <c r="AF113" i="1" s="1"/>
  <c r="AJ113" i="1" s="1"/>
  <c r="AN113" i="1" s="1"/>
  <c r="AR113" i="1" s="1"/>
  <c r="AB112" i="1"/>
  <c r="AF112" i="1" s="1"/>
  <c r="AJ112" i="1" s="1"/>
  <c r="AN112" i="1" s="1"/>
  <c r="AR112" i="1" s="1"/>
  <c r="AB111" i="1"/>
  <c r="AF111" i="1" s="1"/>
  <c r="AJ111" i="1" s="1"/>
  <c r="AN111" i="1" s="1"/>
  <c r="AR111" i="1" s="1"/>
  <c r="AB110" i="1"/>
  <c r="AF110" i="1" s="1"/>
  <c r="AJ110" i="1" s="1"/>
  <c r="AN110" i="1" s="1"/>
  <c r="AR110" i="1" s="1"/>
  <c r="AB109" i="1"/>
  <c r="AF109" i="1" s="1"/>
  <c r="AJ109" i="1" s="1"/>
  <c r="AN109" i="1" s="1"/>
  <c r="AR109" i="1" s="1"/>
  <c r="AB108" i="1"/>
  <c r="AF108" i="1" s="1"/>
  <c r="AJ108" i="1" s="1"/>
  <c r="AN108" i="1" s="1"/>
  <c r="AR108" i="1" s="1"/>
  <c r="AB99" i="1"/>
  <c r="AF99" i="1" s="1"/>
  <c r="AJ99" i="1" s="1"/>
  <c r="AN99" i="1" s="1"/>
  <c r="AR99" i="1" s="1"/>
  <c r="AB98" i="1"/>
  <c r="AF98" i="1" s="1"/>
  <c r="AJ98" i="1" s="1"/>
  <c r="AN98" i="1" s="1"/>
  <c r="AR98" i="1" s="1"/>
  <c r="AB97" i="1"/>
  <c r="AF97" i="1" s="1"/>
  <c r="AJ97" i="1" s="1"/>
  <c r="AN97" i="1" s="1"/>
  <c r="AR97" i="1" s="1"/>
  <c r="AB96" i="1"/>
  <c r="AF96" i="1" s="1"/>
  <c r="AJ96" i="1" s="1"/>
  <c r="AN96" i="1" s="1"/>
  <c r="AR96" i="1" s="1"/>
  <c r="AB95" i="1"/>
  <c r="AF95" i="1" s="1"/>
  <c r="AJ95" i="1" s="1"/>
  <c r="AN95" i="1" s="1"/>
  <c r="AR95" i="1" s="1"/>
  <c r="AB94" i="1"/>
  <c r="AF94" i="1" s="1"/>
  <c r="AJ94" i="1" s="1"/>
  <c r="AN94" i="1" s="1"/>
  <c r="AR94" i="1" s="1"/>
  <c r="AB93" i="1"/>
  <c r="AF93" i="1" s="1"/>
  <c r="AJ93" i="1" s="1"/>
  <c r="AN93" i="1" s="1"/>
  <c r="AR93" i="1" s="1"/>
  <c r="AB92" i="1"/>
  <c r="AF92" i="1" s="1"/>
  <c r="AJ92" i="1" s="1"/>
  <c r="AN92" i="1" s="1"/>
  <c r="AR92" i="1" s="1"/>
  <c r="AB83" i="1"/>
  <c r="AF83" i="1" s="1"/>
  <c r="AJ83" i="1" s="1"/>
  <c r="AN83" i="1" s="1"/>
  <c r="AR83" i="1" s="1"/>
  <c r="AB82" i="1"/>
  <c r="AF82" i="1" s="1"/>
  <c r="AJ82" i="1" s="1"/>
  <c r="AN82" i="1" s="1"/>
  <c r="AR82" i="1" s="1"/>
  <c r="AB81" i="1"/>
  <c r="AF81" i="1" s="1"/>
  <c r="AJ81" i="1" s="1"/>
  <c r="AN81" i="1" s="1"/>
  <c r="AR81" i="1" s="1"/>
  <c r="AB80" i="1"/>
  <c r="AF80" i="1" s="1"/>
  <c r="AJ80" i="1" s="1"/>
  <c r="AN80" i="1" s="1"/>
  <c r="AR80" i="1" s="1"/>
  <c r="AB79" i="1"/>
  <c r="AF79" i="1" s="1"/>
  <c r="AJ79" i="1" s="1"/>
  <c r="AN79" i="1" s="1"/>
  <c r="AR79" i="1" s="1"/>
  <c r="AB78" i="1"/>
  <c r="AF78" i="1" s="1"/>
  <c r="AJ78" i="1" s="1"/>
  <c r="AN78" i="1" s="1"/>
  <c r="AR78" i="1" s="1"/>
  <c r="AB77" i="1"/>
  <c r="AF77" i="1" s="1"/>
  <c r="AJ77" i="1" s="1"/>
  <c r="AN77" i="1" s="1"/>
  <c r="AR77" i="1" s="1"/>
  <c r="AB76" i="1"/>
  <c r="AF76" i="1" s="1"/>
  <c r="AJ76" i="1" s="1"/>
  <c r="AN76" i="1" s="1"/>
  <c r="AR76" i="1" s="1"/>
  <c r="T131" i="1"/>
  <c r="P131" i="1" s="1"/>
  <c r="L131" i="1" s="1"/>
  <c r="T130" i="1"/>
  <c r="P130" i="1" s="1"/>
  <c r="L130" i="1" s="1"/>
  <c r="T129" i="1"/>
  <c r="P129" i="1" s="1"/>
  <c r="L129" i="1" s="1"/>
  <c r="T128" i="1"/>
  <c r="P128" i="1" s="1"/>
  <c r="L128" i="1" s="1"/>
  <c r="T127" i="1"/>
  <c r="P127" i="1" s="1"/>
  <c r="L127" i="1" s="1"/>
  <c r="T126" i="1"/>
  <c r="P126" i="1" s="1"/>
  <c r="L126" i="1" s="1"/>
  <c r="T125" i="1"/>
  <c r="P125" i="1" s="1"/>
  <c r="L125" i="1" s="1"/>
  <c r="T124" i="1"/>
  <c r="P124" i="1" s="1"/>
  <c r="L124" i="1" s="1"/>
  <c r="T123" i="1"/>
  <c r="P123" i="1" s="1"/>
  <c r="L123" i="1" s="1"/>
  <c r="T122" i="1"/>
  <c r="P122" i="1" s="1"/>
  <c r="L122" i="1" s="1"/>
  <c r="T121" i="1"/>
  <c r="P121" i="1" s="1"/>
  <c r="L121" i="1" s="1"/>
  <c r="T120" i="1"/>
  <c r="P120" i="1" s="1"/>
  <c r="L120" i="1" s="1"/>
  <c r="T119" i="1"/>
  <c r="P119" i="1" s="1"/>
  <c r="L119" i="1" s="1"/>
  <c r="T118" i="1"/>
  <c r="P118" i="1" s="1"/>
  <c r="L118" i="1" s="1"/>
  <c r="T117" i="1"/>
  <c r="P117" i="1" s="1"/>
  <c r="L117" i="1" s="1"/>
  <c r="T116" i="1"/>
  <c r="P116" i="1" s="1"/>
  <c r="L116" i="1" s="1"/>
  <c r="T115" i="1"/>
  <c r="P115" i="1" s="1"/>
  <c r="L115" i="1" s="1"/>
  <c r="T114" i="1"/>
  <c r="P114" i="1" s="1"/>
  <c r="L114" i="1" s="1"/>
  <c r="T113" i="1"/>
  <c r="P113" i="1" s="1"/>
  <c r="L113" i="1" s="1"/>
  <c r="T112" i="1"/>
  <c r="P112" i="1" s="1"/>
  <c r="L112" i="1" s="1"/>
  <c r="T111" i="1"/>
  <c r="P111" i="1" s="1"/>
  <c r="L111" i="1" s="1"/>
  <c r="T110" i="1"/>
  <c r="P110" i="1" s="1"/>
  <c r="L110" i="1" s="1"/>
  <c r="T109" i="1"/>
  <c r="P109" i="1" s="1"/>
  <c r="L109" i="1" s="1"/>
  <c r="T108" i="1"/>
  <c r="P108" i="1" s="1"/>
  <c r="L108" i="1" s="1"/>
  <c r="T107" i="1"/>
  <c r="P107" i="1" s="1"/>
  <c r="L107" i="1" s="1"/>
  <c r="T106" i="1"/>
  <c r="P106" i="1" s="1"/>
  <c r="L106" i="1" s="1"/>
  <c r="T105" i="1"/>
  <c r="P105" i="1" s="1"/>
  <c r="L105" i="1" s="1"/>
  <c r="T104" i="1"/>
  <c r="P104" i="1" s="1"/>
  <c r="L104" i="1" s="1"/>
  <c r="T103" i="1"/>
  <c r="P103" i="1" s="1"/>
  <c r="L103" i="1" s="1"/>
  <c r="T102" i="1"/>
  <c r="P102" i="1" s="1"/>
  <c r="L102" i="1" s="1"/>
  <c r="T101" i="1"/>
  <c r="P101" i="1" s="1"/>
  <c r="L101" i="1" s="1"/>
  <c r="T100" i="1"/>
  <c r="P100" i="1" s="1"/>
  <c r="L100" i="1" s="1"/>
  <c r="T99" i="1"/>
  <c r="P99" i="1" s="1"/>
  <c r="L99" i="1" s="1"/>
  <c r="T98" i="1"/>
  <c r="P98" i="1" s="1"/>
  <c r="L98" i="1" s="1"/>
  <c r="T97" i="1"/>
  <c r="P97" i="1" s="1"/>
  <c r="L97" i="1" s="1"/>
  <c r="T96" i="1"/>
  <c r="P96" i="1" s="1"/>
  <c r="L96" i="1" s="1"/>
  <c r="T95" i="1"/>
  <c r="P95" i="1" s="1"/>
  <c r="L95" i="1" s="1"/>
  <c r="T94" i="1"/>
  <c r="P94" i="1" s="1"/>
  <c r="L94" i="1" s="1"/>
  <c r="T93" i="1"/>
  <c r="P93" i="1" s="1"/>
  <c r="L93" i="1" s="1"/>
  <c r="T92" i="1"/>
  <c r="P92" i="1" s="1"/>
  <c r="L92" i="1" s="1"/>
  <c r="T91" i="1"/>
  <c r="P91" i="1" s="1"/>
  <c r="L91" i="1" s="1"/>
  <c r="T90" i="1"/>
  <c r="P90" i="1" s="1"/>
  <c r="L90" i="1" s="1"/>
  <c r="T89" i="1"/>
  <c r="P89" i="1" s="1"/>
  <c r="L89" i="1" s="1"/>
  <c r="T88" i="1"/>
  <c r="P88" i="1" s="1"/>
  <c r="L88" i="1" s="1"/>
  <c r="T87" i="1"/>
  <c r="P87" i="1" s="1"/>
  <c r="L87" i="1" s="1"/>
  <c r="T86" i="1"/>
  <c r="P86" i="1" s="1"/>
  <c r="L86" i="1" s="1"/>
  <c r="T85" i="1"/>
  <c r="P85" i="1" s="1"/>
  <c r="L85" i="1" s="1"/>
  <c r="T84" i="1"/>
  <c r="P84" i="1" s="1"/>
  <c r="L84" i="1" s="1"/>
  <c r="T83" i="1"/>
  <c r="P83" i="1" s="1"/>
  <c r="L83" i="1" s="1"/>
  <c r="T82" i="1"/>
  <c r="P82" i="1" s="1"/>
  <c r="L82" i="1" s="1"/>
  <c r="T81" i="1"/>
  <c r="P81" i="1" s="1"/>
  <c r="L81" i="1" s="1"/>
  <c r="T80" i="1"/>
  <c r="P80" i="1" s="1"/>
  <c r="L80" i="1" s="1"/>
  <c r="T79" i="1"/>
  <c r="P79" i="1" s="1"/>
  <c r="L79" i="1" s="1"/>
  <c r="T78" i="1"/>
  <c r="P78" i="1" s="1"/>
  <c r="L78" i="1" s="1"/>
  <c r="T77" i="1"/>
  <c r="P77" i="1" s="1"/>
  <c r="L77" i="1" s="1"/>
  <c r="T76" i="1"/>
  <c r="P76" i="1" s="1"/>
  <c r="L76" i="1" s="1"/>
  <c r="T75" i="1"/>
  <c r="P75" i="1" s="1"/>
  <c r="L75" i="1" s="1"/>
  <c r="T74" i="1"/>
  <c r="P74" i="1" s="1"/>
  <c r="L74" i="1" s="1"/>
  <c r="T73" i="1"/>
  <c r="P73" i="1" s="1"/>
  <c r="L73" i="1" s="1"/>
  <c r="T72" i="1"/>
  <c r="P72" i="1" s="1"/>
  <c r="L72" i="1" s="1"/>
  <c r="T71" i="1"/>
  <c r="P71" i="1" s="1"/>
  <c r="L71" i="1" s="1"/>
  <c r="T70" i="1"/>
  <c r="P70" i="1" s="1"/>
  <c r="L70" i="1" s="1"/>
  <c r="T69" i="1"/>
  <c r="P69" i="1" s="1"/>
  <c r="L69" i="1" s="1"/>
  <c r="AB123" i="1"/>
  <c r="AF123" i="1" s="1"/>
  <c r="AJ123" i="1" s="1"/>
  <c r="AN123" i="1" s="1"/>
  <c r="AR123" i="1" s="1"/>
  <c r="AB122" i="1"/>
  <c r="AF122" i="1" s="1"/>
  <c r="AJ122" i="1" s="1"/>
  <c r="AN122" i="1" s="1"/>
  <c r="AR122" i="1" s="1"/>
  <c r="AB121" i="1"/>
  <c r="AF121" i="1" s="1"/>
  <c r="AJ121" i="1" s="1"/>
  <c r="AN121" i="1" s="1"/>
  <c r="AR121" i="1" s="1"/>
  <c r="AB120" i="1"/>
  <c r="AF120" i="1" s="1"/>
  <c r="AJ120" i="1" s="1"/>
  <c r="AN120" i="1" s="1"/>
  <c r="AR120" i="1" s="1"/>
  <c r="AB119" i="1"/>
  <c r="AF119" i="1" s="1"/>
  <c r="AJ119" i="1" s="1"/>
  <c r="AN119" i="1" s="1"/>
  <c r="AR119" i="1" s="1"/>
  <c r="AB118" i="1"/>
  <c r="AF118" i="1" s="1"/>
  <c r="AJ118" i="1" s="1"/>
  <c r="AN118" i="1" s="1"/>
  <c r="AR118" i="1" s="1"/>
  <c r="AB117" i="1"/>
  <c r="AF117" i="1" s="1"/>
  <c r="AJ117" i="1" s="1"/>
  <c r="AN117" i="1" s="1"/>
  <c r="AR117" i="1" s="1"/>
  <c r="AB116" i="1"/>
  <c r="AF116" i="1" s="1"/>
  <c r="AJ116" i="1" s="1"/>
  <c r="AN116" i="1" s="1"/>
  <c r="AR116" i="1" s="1"/>
  <c r="AB107" i="1"/>
  <c r="AF107" i="1" s="1"/>
  <c r="AJ107" i="1" s="1"/>
  <c r="AN107" i="1" s="1"/>
  <c r="AR107" i="1" s="1"/>
  <c r="AB106" i="1"/>
  <c r="AF106" i="1" s="1"/>
  <c r="AJ106" i="1" s="1"/>
  <c r="AN106" i="1" s="1"/>
  <c r="AR106" i="1" s="1"/>
  <c r="AB105" i="1"/>
  <c r="AF105" i="1" s="1"/>
  <c r="AJ105" i="1" s="1"/>
  <c r="AN105" i="1" s="1"/>
  <c r="AR105" i="1" s="1"/>
  <c r="AB104" i="1"/>
  <c r="AF104" i="1" s="1"/>
  <c r="AJ104" i="1" s="1"/>
  <c r="AN104" i="1" s="1"/>
  <c r="AR104" i="1" s="1"/>
  <c r="AB103" i="1"/>
  <c r="AF103" i="1" s="1"/>
  <c r="AJ103" i="1" s="1"/>
  <c r="AN103" i="1" s="1"/>
  <c r="AR103" i="1" s="1"/>
  <c r="AB102" i="1"/>
  <c r="AF102" i="1" s="1"/>
  <c r="AJ102" i="1" s="1"/>
  <c r="AN102" i="1" s="1"/>
  <c r="AR102" i="1" s="1"/>
  <c r="AB101" i="1"/>
  <c r="AF101" i="1" s="1"/>
  <c r="AJ101" i="1" s="1"/>
  <c r="AN101" i="1" s="1"/>
  <c r="AR101" i="1" s="1"/>
  <c r="AB100" i="1"/>
  <c r="AF100" i="1" s="1"/>
  <c r="AJ100" i="1" s="1"/>
  <c r="AN100" i="1" s="1"/>
  <c r="AR100" i="1" s="1"/>
  <c r="AB91" i="1"/>
  <c r="AF91" i="1" s="1"/>
  <c r="AJ91" i="1" s="1"/>
  <c r="AN91" i="1" s="1"/>
  <c r="AR91" i="1" s="1"/>
  <c r="AB90" i="1"/>
  <c r="AF90" i="1" s="1"/>
  <c r="AJ90" i="1" s="1"/>
  <c r="AN90" i="1" s="1"/>
  <c r="AR90" i="1" s="1"/>
  <c r="AB89" i="1"/>
  <c r="AF89" i="1" s="1"/>
  <c r="AJ89" i="1" s="1"/>
  <c r="AN89" i="1" s="1"/>
  <c r="AR89" i="1" s="1"/>
  <c r="AB88" i="1"/>
  <c r="AF88" i="1" s="1"/>
  <c r="AJ88" i="1" s="1"/>
  <c r="AN88" i="1" s="1"/>
  <c r="AR88" i="1" s="1"/>
  <c r="AB87" i="1"/>
  <c r="AF87" i="1" s="1"/>
  <c r="AJ87" i="1" s="1"/>
  <c r="AN87" i="1" s="1"/>
  <c r="AR87" i="1" s="1"/>
  <c r="AB86" i="1"/>
  <c r="AF86" i="1" s="1"/>
  <c r="AJ86" i="1" s="1"/>
  <c r="AN86" i="1" s="1"/>
  <c r="AR86" i="1" s="1"/>
  <c r="AB85" i="1"/>
  <c r="AF85" i="1" s="1"/>
  <c r="AJ85" i="1" s="1"/>
  <c r="AN85" i="1" s="1"/>
  <c r="AR85" i="1" s="1"/>
  <c r="AB84" i="1"/>
  <c r="AF84" i="1" s="1"/>
  <c r="AJ84" i="1" s="1"/>
  <c r="AN84" i="1" s="1"/>
  <c r="AR84" i="1" s="1"/>
  <c r="AB75" i="1"/>
  <c r="AF75" i="1" s="1"/>
  <c r="AJ75" i="1" s="1"/>
  <c r="AN75" i="1" s="1"/>
  <c r="AR75" i="1" s="1"/>
  <c r="AB74" i="1"/>
  <c r="AF74" i="1" s="1"/>
  <c r="AJ74" i="1" s="1"/>
  <c r="AN74" i="1" s="1"/>
  <c r="AR74" i="1" s="1"/>
  <c r="AB73" i="1"/>
  <c r="AF73" i="1" s="1"/>
  <c r="AJ73" i="1" s="1"/>
  <c r="AN73" i="1" s="1"/>
  <c r="AR73" i="1" s="1"/>
  <c r="AB72" i="1"/>
  <c r="AF72" i="1" s="1"/>
  <c r="AJ72" i="1" s="1"/>
  <c r="AN72" i="1" s="1"/>
  <c r="AR72" i="1" s="1"/>
  <c r="AB71" i="1"/>
  <c r="AF71" i="1" s="1"/>
  <c r="AJ71" i="1" s="1"/>
  <c r="AN71" i="1" s="1"/>
  <c r="AR71" i="1" s="1"/>
  <c r="AB70" i="1"/>
  <c r="AF70" i="1" s="1"/>
  <c r="AJ70" i="1" s="1"/>
  <c r="AN70" i="1" s="1"/>
  <c r="AR70" i="1" s="1"/>
  <c r="AB69" i="1"/>
  <c r="AF69" i="1" s="1"/>
  <c r="AJ69" i="1" s="1"/>
  <c r="AN69" i="1" s="1"/>
  <c r="AR69" i="1" s="1"/>
  <c r="T68" i="1"/>
  <c r="P68" i="1" s="1"/>
  <c r="L68" i="1" s="1"/>
  <c r="AB68" i="1"/>
  <c r="AF68" i="1" s="1"/>
  <c r="AJ68" i="1" s="1"/>
  <c r="AN68" i="1" s="1"/>
  <c r="AR68" i="1" s="1"/>
  <c r="Y146" i="3"/>
  <c r="X146" i="3"/>
  <c r="Z146" i="3" s="1"/>
  <c r="W146" i="3"/>
  <c r="AB146" i="3" s="1"/>
  <c r="V146" i="3"/>
  <c r="U146" i="3"/>
  <c r="T146" i="3"/>
  <c r="Y145" i="3"/>
  <c r="X145" i="3"/>
  <c r="Z145" i="3" s="1"/>
  <c r="W145" i="3"/>
  <c r="AB145" i="3" s="1"/>
  <c r="V145" i="3"/>
  <c r="U145" i="3"/>
  <c r="T145" i="3"/>
  <c r="Y144" i="3"/>
  <c r="X144" i="3"/>
  <c r="Z144" i="3" s="1"/>
  <c r="AA144" i="3" s="1"/>
  <c r="W144" i="3"/>
  <c r="AB144" i="3" s="1"/>
  <c r="V144" i="3"/>
  <c r="U144" i="3"/>
  <c r="T144" i="3"/>
  <c r="AB143" i="3"/>
  <c r="AA143" i="3"/>
  <c r="Z143" i="3"/>
  <c r="Y143" i="3"/>
  <c r="X143" i="3"/>
  <c r="W143" i="3"/>
  <c r="V143" i="3"/>
  <c r="U143" i="3"/>
  <c r="T143" i="3"/>
  <c r="AB142" i="3"/>
  <c r="Y142" i="3"/>
  <c r="X142" i="3"/>
  <c r="W142" i="3"/>
  <c r="V142" i="3"/>
  <c r="U142" i="3"/>
  <c r="T142" i="3"/>
  <c r="Z142" i="3" s="1"/>
  <c r="AA142" i="3" s="1"/>
  <c r="AB141" i="3"/>
  <c r="Y141" i="3"/>
  <c r="X141" i="3"/>
  <c r="W141" i="3"/>
  <c r="V141" i="3"/>
  <c r="U141" i="3"/>
  <c r="T141" i="3"/>
  <c r="Z141" i="3" s="1"/>
  <c r="AA141" i="3" s="1"/>
  <c r="Y140" i="3"/>
  <c r="X140" i="3"/>
  <c r="Z140" i="3" s="1"/>
  <c r="W140" i="3"/>
  <c r="AA140" i="3" s="1"/>
  <c r="V140" i="3"/>
  <c r="AB140" i="3" s="1"/>
  <c r="U140" i="3"/>
  <c r="T140" i="3"/>
  <c r="Y139" i="3"/>
  <c r="X139" i="3"/>
  <c r="Z139" i="3" s="1"/>
  <c r="W139" i="3"/>
  <c r="V139" i="3"/>
  <c r="U139" i="3"/>
  <c r="T139" i="3"/>
  <c r="Y138" i="3"/>
  <c r="X138" i="3"/>
  <c r="Z138" i="3" s="1"/>
  <c r="W138" i="3"/>
  <c r="AB138" i="3" s="1"/>
  <c r="V138" i="3"/>
  <c r="U138" i="3"/>
  <c r="T138" i="3"/>
  <c r="Y137" i="3"/>
  <c r="X137" i="3"/>
  <c r="Z137" i="3" s="1"/>
  <c r="W137" i="3"/>
  <c r="AB137" i="3" s="1"/>
  <c r="V137" i="3"/>
  <c r="U137" i="3"/>
  <c r="T137" i="3"/>
  <c r="Y136" i="3"/>
  <c r="X136" i="3"/>
  <c r="Z136" i="3" s="1"/>
  <c r="AA136" i="3" s="1"/>
  <c r="W136" i="3"/>
  <c r="AB136" i="3" s="1"/>
  <c r="V136" i="3"/>
  <c r="U136" i="3"/>
  <c r="T136" i="3"/>
  <c r="AB135" i="3"/>
  <c r="Y135" i="3"/>
  <c r="Z135" i="3" s="1"/>
  <c r="AA135" i="3" s="1"/>
  <c r="X135" i="3"/>
  <c r="W135" i="3"/>
  <c r="V135" i="3"/>
  <c r="U135" i="3"/>
  <c r="T135" i="3"/>
  <c r="AB134" i="3"/>
  <c r="Y134" i="3"/>
  <c r="X134" i="3"/>
  <c r="W134" i="3"/>
  <c r="V134" i="3"/>
  <c r="U134" i="3"/>
  <c r="T134" i="3"/>
  <c r="Z134" i="3" s="1"/>
  <c r="AA134" i="3" s="1"/>
  <c r="AB133" i="3"/>
  <c r="Y133" i="3"/>
  <c r="X133" i="3"/>
  <c r="W133" i="3"/>
  <c r="V133" i="3"/>
  <c r="U133" i="3"/>
  <c r="T133" i="3"/>
  <c r="Z133" i="3" s="1"/>
  <c r="AA133" i="3" s="1"/>
  <c r="Y132" i="3"/>
  <c r="X132" i="3"/>
  <c r="Z132" i="3" s="1"/>
  <c r="W132" i="3"/>
  <c r="AA132" i="3" s="1"/>
  <c r="V132" i="3"/>
  <c r="AB132" i="3" s="1"/>
  <c r="U132" i="3"/>
  <c r="T132" i="3"/>
  <c r="Y131" i="3"/>
  <c r="X131" i="3"/>
  <c r="Z131" i="3" s="1"/>
  <c r="W131" i="3"/>
  <c r="V131" i="3"/>
  <c r="U131" i="3"/>
  <c r="T131" i="3"/>
  <c r="Y130" i="3"/>
  <c r="X130" i="3"/>
  <c r="Z130" i="3" s="1"/>
  <c r="W130" i="3"/>
  <c r="AB130" i="3" s="1"/>
  <c r="V130" i="3"/>
  <c r="U130" i="3"/>
  <c r="T130" i="3"/>
  <c r="Y129" i="3"/>
  <c r="X129" i="3"/>
  <c r="Z129" i="3" s="1"/>
  <c r="W129" i="3"/>
  <c r="AB129" i="3" s="1"/>
  <c r="V129" i="3"/>
  <c r="U129" i="3"/>
  <c r="T129" i="3"/>
  <c r="Y128" i="3"/>
  <c r="X128" i="3"/>
  <c r="Z128" i="3" s="1"/>
  <c r="AA128" i="3" s="1"/>
  <c r="W128" i="3"/>
  <c r="AB128" i="3" s="1"/>
  <c r="V128" i="3"/>
  <c r="U128" i="3"/>
  <c r="T128" i="3"/>
  <c r="AB127" i="3"/>
  <c r="Y127" i="3"/>
  <c r="Z127" i="3" s="1"/>
  <c r="AA127" i="3" s="1"/>
  <c r="X127" i="3"/>
  <c r="W127" i="3"/>
  <c r="V127" i="3"/>
  <c r="U127" i="3"/>
  <c r="T127" i="3"/>
  <c r="AB126" i="3"/>
  <c r="Y126" i="3"/>
  <c r="X126" i="3"/>
  <c r="W126" i="3"/>
  <c r="V126" i="3"/>
  <c r="U126" i="3"/>
  <c r="T126" i="3"/>
  <c r="Z126" i="3" s="1"/>
  <c r="AA126" i="3" s="1"/>
  <c r="AB125" i="3"/>
  <c r="Y125" i="3"/>
  <c r="X125" i="3"/>
  <c r="W125" i="3"/>
  <c r="V125" i="3"/>
  <c r="U125" i="3"/>
  <c r="T125" i="3"/>
  <c r="Z125" i="3" s="1"/>
  <c r="AA125" i="3" s="1"/>
  <c r="Y124" i="3"/>
  <c r="X124" i="3"/>
  <c r="Z124" i="3" s="1"/>
  <c r="W124" i="3"/>
  <c r="V124" i="3"/>
  <c r="AB124" i="3" s="1"/>
  <c r="U124" i="3"/>
  <c r="T124" i="3"/>
  <c r="Y123" i="3"/>
  <c r="X123" i="3"/>
  <c r="Z123" i="3" s="1"/>
  <c r="W123" i="3"/>
  <c r="V123" i="3"/>
  <c r="U123" i="3"/>
  <c r="T123" i="3"/>
  <c r="Y110" i="3"/>
  <c r="X110" i="3"/>
  <c r="Z110" i="3" s="1"/>
  <c r="W110" i="3"/>
  <c r="AB110" i="3" s="1"/>
  <c r="V110" i="3"/>
  <c r="U110" i="3"/>
  <c r="T110" i="3"/>
  <c r="Y109" i="3"/>
  <c r="X109" i="3"/>
  <c r="W109" i="3"/>
  <c r="AB109" i="3" s="1"/>
  <c r="V109" i="3"/>
  <c r="U109" i="3"/>
  <c r="T109" i="3"/>
  <c r="Z109" i="3" s="1"/>
  <c r="Z108" i="3"/>
  <c r="Y108" i="3"/>
  <c r="X108" i="3"/>
  <c r="W108" i="3"/>
  <c r="AB108" i="3" s="1"/>
  <c r="V108" i="3"/>
  <c r="U108" i="3"/>
  <c r="T108" i="3"/>
  <c r="Y107" i="3"/>
  <c r="X107" i="3"/>
  <c r="Z107" i="3" s="1"/>
  <c r="AA107" i="3" s="1"/>
  <c r="W107" i="3"/>
  <c r="V107" i="3"/>
  <c r="AB107" i="3" s="1"/>
  <c r="U107" i="3"/>
  <c r="T107" i="3"/>
  <c r="AB106" i="3"/>
  <c r="Y106" i="3"/>
  <c r="X106" i="3"/>
  <c r="Z106" i="3" s="1"/>
  <c r="W106" i="3"/>
  <c r="V106" i="3"/>
  <c r="U106" i="3"/>
  <c r="T106" i="3"/>
  <c r="Y105" i="3"/>
  <c r="X105" i="3"/>
  <c r="W105" i="3"/>
  <c r="AB105" i="3" s="1"/>
  <c r="V105" i="3"/>
  <c r="U105" i="3"/>
  <c r="Z105" i="3" s="1"/>
  <c r="AA105" i="3" s="1"/>
  <c r="T105" i="3"/>
  <c r="Y104" i="3"/>
  <c r="X104" i="3"/>
  <c r="W104" i="3"/>
  <c r="AB104" i="3" s="1"/>
  <c r="V104" i="3"/>
  <c r="U104" i="3"/>
  <c r="T104" i="3"/>
  <c r="Z104" i="3" s="1"/>
  <c r="AA104" i="3" s="1"/>
  <c r="Y103" i="3"/>
  <c r="X103" i="3"/>
  <c r="W103" i="3"/>
  <c r="AA103" i="3" s="1"/>
  <c r="V103" i="3"/>
  <c r="U103" i="3"/>
  <c r="T103" i="3"/>
  <c r="Z103" i="3" s="1"/>
  <c r="Y102" i="3"/>
  <c r="X102" i="3"/>
  <c r="Z102" i="3" s="1"/>
  <c r="AA102" i="3" s="1"/>
  <c r="W102" i="3"/>
  <c r="V102" i="3"/>
  <c r="AB102" i="3" s="1"/>
  <c r="U102" i="3"/>
  <c r="T102" i="3"/>
  <c r="Y101" i="3"/>
  <c r="X101" i="3"/>
  <c r="W101" i="3"/>
  <c r="AA101" i="3" s="1"/>
  <c r="V101" i="3"/>
  <c r="AB101" i="3" s="1"/>
  <c r="U101" i="3"/>
  <c r="T101" i="3"/>
  <c r="Z101" i="3" s="1"/>
  <c r="Z100" i="3"/>
  <c r="Y100" i="3"/>
  <c r="X100" i="3"/>
  <c r="W100" i="3"/>
  <c r="AB100" i="3" s="1"/>
  <c r="V100" i="3"/>
  <c r="U100" i="3"/>
  <c r="T100" i="3"/>
  <c r="Y99" i="3"/>
  <c r="X99" i="3"/>
  <c r="Z99" i="3" s="1"/>
  <c r="AA99" i="3" s="1"/>
  <c r="W99" i="3"/>
  <c r="V99" i="3"/>
  <c r="AB99" i="3" s="1"/>
  <c r="U99" i="3"/>
  <c r="T99" i="3"/>
  <c r="AB98" i="3"/>
  <c r="Y98" i="3"/>
  <c r="X98" i="3"/>
  <c r="W98" i="3"/>
  <c r="AA98" i="3" s="1"/>
  <c r="V98" i="3"/>
  <c r="U98" i="3"/>
  <c r="T98" i="3"/>
  <c r="Z98" i="3" s="1"/>
  <c r="Y97" i="3"/>
  <c r="X97" i="3"/>
  <c r="W97" i="3"/>
  <c r="AB97" i="3" s="1"/>
  <c r="V97" i="3"/>
  <c r="U97" i="3"/>
  <c r="Z97" i="3" s="1"/>
  <c r="AA97" i="3" s="1"/>
  <c r="T97" i="3"/>
  <c r="Y96" i="3"/>
  <c r="X96" i="3"/>
  <c r="W96" i="3"/>
  <c r="AB96" i="3" s="1"/>
  <c r="V96" i="3"/>
  <c r="U96" i="3"/>
  <c r="T96" i="3"/>
  <c r="Z96" i="3" s="1"/>
  <c r="AA96" i="3" s="1"/>
  <c r="Y95" i="3"/>
  <c r="X95" i="3"/>
  <c r="W95" i="3"/>
  <c r="V95" i="3"/>
  <c r="U95" i="3"/>
  <c r="T95" i="3"/>
  <c r="Z95" i="3" s="1"/>
  <c r="Y94" i="3"/>
  <c r="X94" i="3"/>
  <c r="Z94" i="3" s="1"/>
  <c r="AA94" i="3" s="1"/>
  <c r="W94" i="3"/>
  <c r="V94" i="3"/>
  <c r="AB94" i="3" s="1"/>
  <c r="U94" i="3"/>
  <c r="T94" i="3"/>
  <c r="Y93" i="3"/>
  <c r="X93" i="3"/>
  <c r="W93" i="3"/>
  <c r="V93" i="3"/>
  <c r="AB93" i="3" s="1"/>
  <c r="U93" i="3"/>
  <c r="T93" i="3"/>
  <c r="Z93" i="3" s="1"/>
  <c r="Z92" i="3"/>
  <c r="Y92" i="3"/>
  <c r="X92" i="3"/>
  <c r="W92" i="3"/>
  <c r="AB92" i="3" s="1"/>
  <c r="V92" i="3"/>
  <c r="U92" i="3"/>
  <c r="T92" i="3"/>
  <c r="Y91" i="3"/>
  <c r="X91" i="3"/>
  <c r="Z91" i="3" s="1"/>
  <c r="AA91" i="3" s="1"/>
  <c r="W91" i="3"/>
  <c r="V91" i="3"/>
  <c r="AB91" i="3" s="1"/>
  <c r="U91" i="3"/>
  <c r="T91" i="3"/>
  <c r="AB90" i="3"/>
  <c r="Y90" i="3"/>
  <c r="X90" i="3"/>
  <c r="W90" i="3"/>
  <c r="V90" i="3"/>
  <c r="U90" i="3"/>
  <c r="T90" i="3"/>
  <c r="Z90" i="3" s="1"/>
  <c r="Y89" i="3"/>
  <c r="X89" i="3"/>
  <c r="W89" i="3"/>
  <c r="AB89" i="3" s="1"/>
  <c r="V89" i="3"/>
  <c r="U89" i="3"/>
  <c r="Z89" i="3" s="1"/>
  <c r="AA89" i="3" s="1"/>
  <c r="T89" i="3"/>
  <c r="Y88" i="3"/>
  <c r="X88" i="3"/>
  <c r="W88" i="3"/>
  <c r="AB88" i="3" s="1"/>
  <c r="V88" i="3"/>
  <c r="U88" i="3"/>
  <c r="T88" i="3"/>
  <c r="Z88" i="3" s="1"/>
  <c r="AA88" i="3" s="1"/>
  <c r="Y87" i="3"/>
  <c r="X87" i="3"/>
  <c r="W87" i="3"/>
  <c r="AA87" i="3" s="1"/>
  <c r="V87" i="3"/>
  <c r="U87" i="3"/>
  <c r="T87" i="3"/>
  <c r="Z87" i="3" s="1"/>
  <c r="Y74" i="3"/>
  <c r="X74" i="3"/>
  <c r="Z74" i="3" s="1"/>
  <c r="W74" i="3"/>
  <c r="AB74" i="3" s="1"/>
  <c r="V74" i="3"/>
  <c r="U74" i="3"/>
  <c r="T74" i="3"/>
  <c r="Y73" i="3"/>
  <c r="X73" i="3"/>
  <c r="Z73" i="3" s="1"/>
  <c r="W73" i="3"/>
  <c r="AB73" i="3" s="1"/>
  <c r="V73" i="3"/>
  <c r="U73" i="3"/>
  <c r="T73" i="3"/>
  <c r="Y72" i="3"/>
  <c r="X72" i="3"/>
  <c r="Z72" i="3" s="1"/>
  <c r="AA72" i="3" s="1"/>
  <c r="W72" i="3"/>
  <c r="AB72" i="3" s="1"/>
  <c r="V72" i="3"/>
  <c r="U72" i="3"/>
  <c r="T72" i="3"/>
  <c r="AB71" i="3"/>
  <c r="Y71" i="3"/>
  <c r="Z71" i="3" s="1"/>
  <c r="AA71" i="3" s="1"/>
  <c r="X71" i="3"/>
  <c r="W71" i="3"/>
  <c r="V71" i="3"/>
  <c r="U71" i="3"/>
  <c r="T71" i="3"/>
  <c r="AB70" i="3"/>
  <c r="Z70" i="3"/>
  <c r="AA70" i="3" s="1"/>
  <c r="Y70" i="3"/>
  <c r="X70" i="3"/>
  <c r="W70" i="3"/>
  <c r="V70" i="3"/>
  <c r="U70" i="3"/>
  <c r="T70" i="3"/>
  <c r="AB69" i="3"/>
  <c r="Y69" i="3"/>
  <c r="X69" i="3"/>
  <c r="W69" i="3"/>
  <c r="V69" i="3"/>
  <c r="U69" i="3"/>
  <c r="T69" i="3"/>
  <c r="Z69" i="3" s="1"/>
  <c r="AA69" i="3" s="1"/>
  <c r="AB68" i="3"/>
  <c r="Y68" i="3"/>
  <c r="X68" i="3"/>
  <c r="W68" i="3"/>
  <c r="V68" i="3"/>
  <c r="U68" i="3"/>
  <c r="T68" i="3"/>
  <c r="Z68" i="3" s="1"/>
  <c r="Y67" i="3"/>
  <c r="X67" i="3"/>
  <c r="Z67" i="3" s="1"/>
  <c r="W67" i="3"/>
  <c r="AA67" i="3" s="1"/>
  <c r="V67" i="3"/>
  <c r="U67" i="3"/>
  <c r="T67" i="3"/>
  <c r="Y66" i="3"/>
  <c r="X66" i="3"/>
  <c r="Z66" i="3" s="1"/>
  <c r="W66" i="3"/>
  <c r="AB66" i="3" s="1"/>
  <c r="V66" i="3"/>
  <c r="U66" i="3"/>
  <c r="T66" i="3"/>
  <c r="Y65" i="3"/>
  <c r="X65" i="3"/>
  <c r="Z65" i="3" s="1"/>
  <c r="W65" i="3"/>
  <c r="AB65" i="3" s="1"/>
  <c r="V65" i="3"/>
  <c r="U65" i="3"/>
  <c r="T65" i="3"/>
  <c r="Y64" i="3"/>
  <c r="X64" i="3"/>
  <c r="Z64" i="3" s="1"/>
  <c r="AA64" i="3" s="1"/>
  <c r="W64" i="3"/>
  <c r="AB64" i="3" s="1"/>
  <c r="V64" i="3"/>
  <c r="U64" i="3"/>
  <c r="T64" i="3"/>
  <c r="AB63" i="3"/>
  <c r="Y63" i="3"/>
  <c r="Z63" i="3" s="1"/>
  <c r="AA63" i="3" s="1"/>
  <c r="X63" i="3"/>
  <c r="W63" i="3"/>
  <c r="V63" i="3"/>
  <c r="U63" i="3"/>
  <c r="T63" i="3"/>
  <c r="AB62" i="3"/>
  <c r="Z62" i="3"/>
  <c r="AA62" i="3" s="1"/>
  <c r="Y62" i="3"/>
  <c r="X62" i="3"/>
  <c r="W62" i="3"/>
  <c r="V62" i="3"/>
  <c r="U62" i="3"/>
  <c r="T62" i="3"/>
  <c r="AB61" i="3"/>
  <c r="Y61" i="3"/>
  <c r="X61" i="3"/>
  <c r="W61" i="3"/>
  <c r="V61" i="3"/>
  <c r="U61" i="3"/>
  <c r="T61" i="3"/>
  <c r="Z61" i="3" s="1"/>
  <c r="AA61" i="3" s="1"/>
  <c r="AB60" i="3"/>
  <c r="Y60" i="3"/>
  <c r="X60" i="3"/>
  <c r="W60" i="3"/>
  <c r="V60" i="3"/>
  <c r="U60" i="3"/>
  <c r="T60" i="3"/>
  <c r="Z60" i="3" s="1"/>
  <c r="Y59" i="3"/>
  <c r="X59" i="3"/>
  <c r="Z59" i="3" s="1"/>
  <c r="W59" i="3"/>
  <c r="AA59" i="3" s="1"/>
  <c r="V59" i="3"/>
  <c r="U59" i="3"/>
  <c r="T59" i="3"/>
  <c r="Y58" i="3"/>
  <c r="X58" i="3"/>
  <c r="Z58" i="3" s="1"/>
  <c r="W58" i="3"/>
  <c r="AB58" i="3" s="1"/>
  <c r="V58" i="3"/>
  <c r="U58" i="3"/>
  <c r="T58" i="3"/>
  <c r="Y57" i="3"/>
  <c r="X57" i="3"/>
  <c r="Z57" i="3" s="1"/>
  <c r="W57" i="3"/>
  <c r="AB57" i="3" s="1"/>
  <c r="V57" i="3"/>
  <c r="U57" i="3"/>
  <c r="T57" i="3"/>
  <c r="Y56" i="3"/>
  <c r="X56" i="3"/>
  <c r="Z56" i="3" s="1"/>
  <c r="AA56" i="3" s="1"/>
  <c r="W56" i="3"/>
  <c r="AB56" i="3" s="1"/>
  <c r="V56" i="3"/>
  <c r="U56" i="3"/>
  <c r="T56" i="3"/>
  <c r="AB55" i="3"/>
  <c r="Y55" i="3"/>
  <c r="Z55" i="3" s="1"/>
  <c r="AA55" i="3" s="1"/>
  <c r="X55" i="3"/>
  <c r="W55" i="3"/>
  <c r="V55" i="3"/>
  <c r="U55" i="3"/>
  <c r="T55" i="3"/>
  <c r="AB54" i="3"/>
  <c r="Z54" i="3"/>
  <c r="AA54" i="3" s="1"/>
  <c r="Y54" i="3"/>
  <c r="X54" i="3"/>
  <c r="W54" i="3"/>
  <c r="V54" i="3"/>
  <c r="U54" i="3"/>
  <c r="T54" i="3"/>
  <c r="AB53" i="3"/>
  <c r="Y53" i="3"/>
  <c r="X53" i="3"/>
  <c r="W53" i="3"/>
  <c r="V53" i="3"/>
  <c r="U53" i="3"/>
  <c r="T53" i="3"/>
  <c r="Z53" i="3" s="1"/>
  <c r="AA53" i="3" s="1"/>
  <c r="AB52" i="3"/>
  <c r="Y52" i="3"/>
  <c r="X52" i="3"/>
  <c r="W52" i="3"/>
  <c r="AA52" i="3" s="1"/>
  <c r="V52" i="3"/>
  <c r="U52" i="3"/>
  <c r="T52" i="3"/>
  <c r="Z52" i="3" s="1"/>
  <c r="Y51" i="3"/>
  <c r="X51" i="3"/>
  <c r="Z51" i="3" s="1"/>
  <c r="W51" i="3"/>
  <c r="AA51" i="3" s="1"/>
  <c r="V51" i="3"/>
  <c r="U51" i="3"/>
  <c r="T51" i="3"/>
  <c r="Y38" i="3"/>
  <c r="X38" i="3"/>
  <c r="Z38" i="3" s="1"/>
  <c r="W38" i="3"/>
  <c r="AB38" i="3" s="1"/>
  <c r="V38" i="3"/>
  <c r="U38" i="3"/>
  <c r="T38" i="3"/>
  <c r="Y37" i="3"/>
  <c r="X37" i="3"/>
  <c r="Z37" i="3" s="1"/>
  <c r="W37" i="3"/>
  <c r="AB37" i="3" s="1"/>
  <c r="V37" i="3"/>
  <c r="U37" i="3"/>
  <c r="T37" i="3"/>
  <c r="Y36" i="3"/>
  <c r="X36" i="3"/>
  <c r="Z36" i="3" s="1"/>
  <c r="AA36" i="3" s="1"/>
  <c r="W36" i="3"/>
  <c r="AB36" i="3" s="1"/>
  <c r="V36" i="3"/>
  <c r="U36" i="3"/>
  <c r="T36" i="3"/>
  <c r="AB35" i="3"/>
  <c r="Y35" i="3"/>
  <c r="Z35" i="3" s="1"/>
  <c r="AA35" i="3" s="1"/>
  <c r="X35" i="3"/>
  <c r="W35" i="3"/>
  <c r="V35" i="3"/>
  <c r="U35" i="3"/>
  <c r="T35" i="3"/>
  <c r="AB34" i="3"/>
  <c r="Z34" i="3"/>
  <c r="AA34" i="3" s="1"/>
  <c r="Y34" i="3"/>
  <c r="X34" i="3"/>
  <c r="W34" i="3"/>
  <c r="V34" i="3"/>
  <c r="U34" i="3"/>
  <c r="T34" i="3"/>
  <c r="AB33" i="3"/>
  <c r="Y33" i="3"/>
  <c r="X33" i="3"/>
  <c r="W33" i="3"/>
  <c r="V33" i="3"/>
  <c r="U33" i="3"/>
  <c r="T33" i="3"/>
  <c r="Z33" i="3" s="1"/>
  <c r="AA33" i="3" s="1"/>
  <c r="AB32" i="3"/>
  <c r="Y32" i="3"/>
  <c r="X32" i="3"/>
  <c r="W32" i="3"/>
  <c r="V32" i="3"/>
  <c r="U32" i="3"/>
  <c r="T32" i="3"/>
  <c r="Z32" i="3" s="1"/>
  <c r="Y31" i="3"/>
  <c r="X31" i="3"/>
  <c r="Z31" i="3" s="1"/>
  <c r="W31" i="3"/>
  <c r="V31" i="3"/>
  <c r="U31" i="3"/>
  <c r="T31" i="3"/>
  <c r="Y30" i="3"/>
  <c r="X30" i="3"/>
  <c r="Z30" i="3" s="1"/>
  <c r="W30" i="3"/>
  <c r="AB30" i="3" s="1"/>
  <c r="V30" i="3"/>
  <c r="U30" i="3"/>
  <c r="T30" i="3"/>
  <c r="Y29" i="3"/>
  <c r="X29" i="3"/>
  <c r="Z29" i="3" s="1"/>
  <c r="W29" i="3"/>
  <c r="AB29" i="3" s="1"/>
  <c r="V29" i="3"/>
  <c r="U29" i="3"/>
  <c r="T29" i="3"/>
  <c r="Y28" i="3"/>
  <c r="X28" i="3"/>
  <c r="Z28" i="3" s="1"/>
  <c r="AA28" i="3" s="1"/>
  <c r="W28" i="3"/>
  <c r="AB28" i="3" s="1"/>
  <c r="V28" i="3"/>
  <c r="U28" i="3"/>
  <c r="T28" i="3"/>
  <c r="AB27" i="3"/>
  <c r="Y27" i="3"/>
  <c r="Z27" i="3" s="1"/>
  <c r="AA27" i="3" s="1"/>
  <c r="X27" i="3"/>
  <c r="W27" i="3"/>
  <c r="V27" i="3"/>
  <c r="U27" i="3"/>
  <c r="T27" i="3"/>
  <c r="AB26" i="3"/>
  <c r="Z26" i="3"/>
  <c r="AA26" i="3" s="1"/>
  <c r="Y26" i="3"/>
  <c r="X26" i="3"/>
  <c r="W26" i="3"/>
  <c r="V26" i="3"/>
  <c r="U26" i="3"/>
  <c r="T26" i="3"/>
  <c r="AB25" i="3"/>
  <c r="Y25" i="3"/>
  <c r="X25" i="3"/>
  <c r="W25" i="3"/>
  <c r="V25" i="3"/>
  <c r="U25" i="3"/>
  <c r="T25" i="3"/>
  <c r="Z25" i="3" s="1"/>
  <c r="AA25" i="3" s="1"/>
  <c r="AB24" i="3"/>
  <c r="Y24" i="3"/>
  <c r="X24" i="3"/>
  <c r="W24" i="3"/>
  <c r="AA24" i="3" s="1"/>
  <c r="V24" i="3"/>
  <c r="U24" i="3"/>
  <c r="T24" i="3"/>
  <c r="Z24" i="3" s="1"/>
  <c r="Y23" i="3"/>
  <c r="X23" i="3"/>
  <c r="Z23" i="3" s="1"/>
  <c r="W23" i="3"/>
  <c r="AA23" i="3" s="1"/>
  <c r="V23" i="3"/>
  <c r="U23" i="3"/>
  <c r="T23" i="3"/>
  <c r="Y22" i="3"/>
  <c r="X22" i="3"/>
  <c r="Z22" i="3" s="1"/>
  <c r="W22" i="3"/>
  <c r="AB22" i="3" s="1"/>
  <c r="V22" i="3"/>
  <c r="U22" i="3"/>
  <c r="T22" i="3"/>
  <c r="Y21" i="3"/>
  <c r="X21" i="3"/>
  <c r="Z21" i="3" s="1"/>
  <c r="W21" i="3"/>
  <c r="AB21" i="3" s="1"/>
  <c r="V21" i="3"/>
  <c r="U21" i="3"/>
  <c r="T21" i="3"/>
  <c r="Y20" i="3"/>
  <c r="X20" i="3"/>
  <c r="Z20" i="3" s="1"/>
  <c r="AA20" i="3" s="1"/>
  <c r="W20" i="3"/>
  <c r="AB20" i="3" s="1"/>
  <c r="V20" i="3"/>
  <c r="U20" i="3"/>
  <c r="T20" i="3"/>
  <c r="AB19" i="3"/>
  <c r="Y19" i="3"/>
  <c r="Z19" i="3" s="1"/>
  <c r="AA19" i="3" s="1"/>
  <c r="X19" i="3"/>
  <c r="W19" i="3"/>
  <c r="V19" i="3"/>
  <c r="U19" i="3"/>
  <c r="T19" i="3"/>
  <c r="AB18" i="3"/>
  <c r="Z18" i="3"/>
  <c r="AA18" i="3" s="1"/>
  <c r="Y18" i="3"/>
  <c r="X18" i="3"/>
  <c r="W18" i="3"/>
  <c r="V18" i="3"/>
  <c r="U18" i="3"/>
  <c r="T18" i="3"/>
  <c r="AB17" i="3"/>
  <c r="Y17" i="3"/>
  <c r="X17" i="3"/>
  <c r="W17" i="3"/>
  <c r="V17" i="3"/>
  <c r="U17" i="3"/>
  <c r="T17" i="3"/>
  <c r="Z17" i="3" s="1"/>
  <c r="AA17" i="3" s="1"/>
  <c r="AB16" i="3"/>
  <c r="Y16" i="3"/>
  <c r="X16" i="3"/>
  <c r="W16" i="3"/>
  <c r="V16" i="3"/>
  <c r="U16" i="3"/>
  <c r="T16" i="3"/>
  <c r="Z16" i="3" s="1"/>
  <c r="Y15" i="3"/>
  <c r="X15" i="3"/>
  <c r="Z15" i="3" s="1"/>
  <c r="W15" i="3"/>
  <c r="AA15" i="3" s="1"/>
  <c r="V15" i="3"/>
  <c r="U15" i="3"/>
  <c r="T15" i="3"/>
  <c r="AD15" i="3"/>
  <c r="AE15" i="3"/>
  <c r="AF15" i="3"/>
  <c r="AG15" i="3"/>
  <c r="AH15" i="3"/>
  <c r="M15" i="3"/>
  <c r="AV69" i="1" l="1"/>
  <c r="AA123" i="3"/>
  <c r="AA131" i="3"/>
  <c r="AA124" i="3"/>
  <c r="AA139" i="3"/>
  <c r="AB123" i="3"/>
  <c r="AB131" i="3"/>
  <c r="AB139" i="3"/>
  <c r="AA129" i="3"/>
  <c r="AA137" i="3"/>
  <c r="AA145" i="3"/>
  <c r="AA130" i="3"/>
  <c r="AA138" i="3"/>
  <c r="AA146" i="3"/>
  <c r="AA93" i="3"/>
  <c r="AA106" i="3"/>
  <c r="AA90" i="3"/>
  <c r="AA95" i="3"/>
  <c r="AB87" i="3"/>
  <c r="AB103" i="3"/>
  <c r="AB95" i="3"/>
  <c r="AA92" i="3"/>
  <c r="AI87" i="3" s="1"/>
  <c r="AA100" i="3"/>
  <c r="AA108" i="3"/>
  <c r="AA109" i="3"/>
  <c r="AA110" i="3"/>
  <c r="AA68" i="3"/>
  <c r="AA60" i="3"/>
  <c r="AB51" i="3"/>
  <c r="AB59" i="3"/>
  <c r="AB67" i="3"/>
  <c r="AA57" i="3"/>
  <c r="AA65" i="3"/>
  <c r="AA73" i="3"/>
  <c r="AA58" i="3"/>
  <c r="AA66" i="3"/>
  <c r="AA74" i="3"/>
  <c r="AA16" i="3"/>
  <c r="AA32" i="3"/>
  <c r="AA31" i="3"/>
  <c r="AB15" i="3"/>
  <c r="AB23" i="3"/>
  <c r="AB31" i="3"/>
  <c r="AA21" i="3"/>
  <c r="AA29" i="3"/>
  <c r="AA37" i="3"/>
  <c r="AA22" i="3"/>
  <c r="AA30" i="3"/>
  <c r="AA38" i="3"/>
  <c r="AJ15" i="3"/>
  <c r="M97" i="6"/>
  <c r="M96" i="6"/>
  <c r="M95" i="6"/>
  <c r="M94" i="6"/>
  <c r="M81" i="6"/>
  <c r="M80" i="6"/>
  <c r="M79" i="6"/>
  <c r="M78" i="6"/>
  <c r="M65" i="6"/>
  <c r="M64" i="6"/>
  <c r="M63" i="6"/>
  <c r="M62" i="6"/>
  <c r="M49" i="6"/>
  <c r="M48" i="6"/>
  <c r="M47" i="6"/>
  <c r="M46" i="6"/>
  <c r="M33" i="6"/>
  <c r="M32" i="6"/>
  <c r="M31" i="6"/>
  <c r="M30" i="6"/>
  <c r="M17" i="6"/>
  <c r="M16" i="6"/>
  <c r="M15" i="6"/>
  <c r="M14" i="6"/>
  <c r="M93" i="6"/>
  <c r="M92" i="6"/>
  <c r="M91" i="6"/>
  <c r="M90" i="6"/>
  <c r="M77" i="6"/>
  <c r="M76" i="6"/>
  <c r="M75" i="6"/>
  <c r="M74" i="6"/>
  <c r="M61" i="6"/>
  <c r="M60" i="6"/>
  <c r="M59" i="6"/>
  <c r="M58" i="6"/>
  <c r="M45" i="6"/>
  <c r="M44" i="6"/>
  <c r="M43" i="6"/>
  <c r="M42" i="6"/>
  <c r="M29" i="6"/>
  <c r="M28" i="6"/>
  <c r="M27" i="6"/>
  <c r="M26" i="6"/>
  <c r="M13" i="6"/>
  <c r="M12" i="6"/>
  <c r="M11" i="6"/>
  <c r="M10" i="6"/>
  <c r="M89" i="6"/>
  <c r="M88" i="6"/>
  <c r="M87" i="6"/>
  <c r="M86" i="6"/>
  <c r="M73" i="6"/>
  <c r="M72" i="6"/>
  <c r="M71" i="6"/>
  <c r="M70" i="6"/>
  <c r="M57" i="6"/>
  <c r="M56" i="6"/>
  <c r="M55" i="6"/>
  <c r="M54" i="6"/>
  <c r="M41" i="6"/>
  <c r="M40" i="6"/>
  <c r="M39" i="6"/>
  <c r="M38" i="6"/>
  <c r="M25" i="6"/>
  <c r="M24" i="6"/>
  <c r="M23" i="6"/>
  <c r="M22" i="6"/>
  <c r="M9" i="6"/>
  <c r="M8" i="6"/>
  <c r="M7" i="6"/>
  <c r="M6" i="6"/>
  <c r="M85" i="6"/>
  <c r="M84" i="6"/>
  <c r="M83" i="6"/>
  <c r="M82" i="6"/>
  <c r="M69" i="6"/>
  <c r="M68" i="6"/>
  <c r="M67" i="6"/>
  <c r="M66" i="6"/>
  <c r="M53" i="6"/>
  <c r="M52" i="6"/>
  <c r="M51" i="6"/>
  <c r="M50" i="6"/>
  <c r="M37" i="6"/>
  <c r="M36" i="6"/>
  <c r="M35" i="6"/>
  <c r="M34" i="6"/>
  <c r="M21" i="6"/>
  <c r="M20" i="6"/>
  <c r="M19" i="6"/>
  <c r="M18" i="6"/>
  <c r="M5" i="6"/>
  <c r="M4" i="6"/>
  <c r="M3" i="6"/>
  <c r="M2" i="6"/>
  <c r="H3" i="4"/>
  <c r="I3" i="4" s="1"/>
  <c r="H50" i="4"/>
  <c r="I50" i="4" s="1"/>
  <c r="H46" i="4"/>
  <c r="I46" i="4" s="1"/>
  <c r="H42" i="4"/>
  <c r="I42" i="4" s="1"/>
  <c r="H38" i="4"/>
  <c r="I38" i="4" s="1"/>
  <c r="H34" i="4"/>
  <c r="I34" i="4" s="1"/>
  <c r="H30" i="4"/>
  <c r="I30" i="4" s="1"/>
  <c r="H26" i="4"/>
  <c r="I26" i="4" s="1"/>
  <c r="H22" i="4"/>
  <c r="I22" i="4" s="1"/>
  <c r="H18" i="4"/>
  <c r="I18" i="4" s="1"/>
  <c r="H14" i="4"/>
  <c r="I14" i="4" s="1"/>
  <c r="H10" i="4"/>
  <c r="I10" i="4" s="1"/>
  <c r="H6" i="4"/>
  <c r="I6" i="4" s="1"/>
  <c r="H49" i="4"/>
  <c r="I49" i="4" s="1"/>
  <c r="H45" i="4"/>
  <c r="I45" i="4" s="1"/>
  <c r="H41" i="4"/>
  <c r="I41" i="4" s="1"/>
  <c r="H37" i="4"/>
  <c r="I37" i="4" s="1"/>
  <c r="H33" i="4"/>
  <c r="I33" i="4" s="1"/>
  <c r="H29" i="4"/>
  <c r="I29" i="4" s="1"/>
  <c r="H25" i="4"/>
  <c r="I25" i="4" s="1"/>
  <c r="H21" i="4"/>
  <c r="I21" i="4" s="1"/>
  <c r="H17" i="4"/>
  <c r="I17" i="4" s="1"/>
  <c r="H13" i="4"/>
  <c r="I13" i="4" s="1"/>
  <c r="H9" i="4"/>
  <c r="I9" i="4" s="1"/>
  <c r="H5" i="4"/>
  <c r="I5" i="4" s="1"/>
  <c r="H48" i="4"/>
  <c r="I48" i="4" s="1"/>
  <c r="H44" i="4"/>
  <c r="I44" i="4" s="1"/>
  <c r="H40" i="4"/>
  <c r="I40" i="4" s="1"/>
  <c r="H36" i="4"/>
  <c r="I36" i="4" s="1"/>
  <c r="H32" i="4"/>
  <c r="I32" i="4" s="1"/>
  <c r="H28" i="4"/>
  <c r="I28" i="4" s="1"/>
  <c r="H24" i="4"/>
  <c r="I24" i="4" s="1"/>
  <c r="H20" i="4"/>
  <c r="I20" i="4" s="1"/>
  <c r="H16" i="4"/>
  <c r="I16" i="4" s="1"/>
  <c r="H12" i="4"/>
  <c r="I12" i="4" s="1"/>
  <c r="H8" i="4"/>
  <c r="I8" i="4" s="1"/>
  <c r="H4" i="4"/>
  <c r="I4" i="4" s="1"/>
  <c r="H47" i="4"/>
  <c r="I47" i="4" s="1"/>
  <c r="H43" i="4"/>
  <c r="I43" i="4" s="1"/>
  <c r="H39" i="4"/>
  <c r="I39" i="4" s="1"/>
  <c r="H35" i="4"/>
  <c r="I35" i="4" s="1"/>
  <c r="H31" i="4"/>
  <c r="I31" i="4" s="1"/>
  <c r="H27" i="4"/>
  <c r="I27" i="4" s="1"/>
  <c r="H23" i="4"/>
  <c r="I23" i="4" s="1"/>
  <c r="H19" i="4"/>
  <c r="I19" i="4" s="1"/>
  <c r="H15" i="4"/>
  <c r="I15" i="4" s="1"/>
  <c r="H11" i="4"/>
  <c r="I11" i="4" s="1"/>
  <c r="H7" i="4"/>
  <c r="I7" i="4" s="1"/>
  <c r="K16" i="2"/>
  <c r="L16" i="2" s="1"/>
  <c r="K17" i="2"/>
  <c r="L17" i="2" s="1"/>
  <c r="K435" i="2"/>
  <c r="L435" i="2" s="1"/>
  <c r="K434" i="2"/>
  <c r="L434" i="2" s="1"/>
  <c r="K433" i="2"/>
  <c r="L433" i="2" s="1"/>
  <c r="K432" i="2"/>
  <c r="L432" i="2" s="1"/>
  <c r="K399" i="2"/>
  <c r="L399" i="2" s="1"/>
  <c r="K398" i="2"/>
  <c r="L398" i="2" s="1"/>
  <c r="K397" i="2"/>
  <c r="L397" i="2" s="1"/>
  <c r="K396" i="2"/>
  <c r="L396" i="2" s="1"/>
  <c r="K363" i="2"/>
  <c r="L363" i="2" s="1"/>
  <c r="K362" i="2"/>
  <c r="L362" i="2" s="1"/>
  <c r="K361" i="2"/>
  <c r="L361" i="2" s="1"/>
  <c r="K360" i="2"/>
  <c r="L360" i="2" s="1"/>
  <c r="K327" i="2"/>
  <c r="L327" i="2" s="1"/>
  <c r="K326" i="2"/>
  <c r="L326" i="2" s="1"/>
  <c r="K325" i="2"/>
  <c r="L325" i="2" s="1"/>
  <c r="K324" i="2"/>
  <c r="L324" i="2" s="1"/>
  <c r="K291" i="2"/>
  <c r="L291" i="2" s="1"/>
  <c r="K290" i="2"/>
  <c r="L290" i="2" s="1"/>
  <c r="K289" i="2"/>
  <c r="L289" i="2" s="1"/>
  <c r="K288" i="2"/>
  <c r="L288" i="2" s="1"/>
  <c r="K255" i="2"/>
  <c r="L255" i="2" s="1"/>
  <c r="K254" i="2"/>
  <c r="L254" i="2" s="1"/>
  <c r="K253" i="2"/>
  <c r="L253" i="2" s="1"/>
  <c r="K252" i="2"/>
  <c r="L252" i="2" s="1"/>
  <c r="K219" i="2"/>
  <c r="L219" i="2" s="1"/>
  <c r="K218" i="2"/>
  <c r="L218" i="2" s="1"/>
  <c r="K217" i="2"/>
  <c r="L217" i="2" s="1"/>
  <c r="K216" i="2"/>
  <c r="L216" i="2" s="1"/>
  <c r="K183" i="2"/>
  <c r="L183" i="2" s="1"/>
  <c r="K182" i="2"/>
  <c r="L182" i="2" s="1"/>
  <c r="K181" i="2"/>
  <c r="L181" i="2" s="1"/>
  <c r="K180" i="2"/>
  <c r="L180" i="2" s="1"/>
  <c r="K147" i="2"/>
  <c r="L147" i="2" s="1"/>
  <c r="K146" i="2"/>
  <c r="L146" i="2" s="1"/>
  <c r="K145" i="2"/>
  <c r="L145" i="2" s="1"/>
  <c r="K144" i="2"/>
  <c r="L144" i="2" s="1"/>
  <c r="K111" i="2"/>
  <c r="L111" i="2" s="1"/>
  <c r="K110" i="2"/>
  <c r="L110" i="2" s="1"/>
  <c r="K109" i="2"/>
  <c r="L109" i="2" s="1"/>
  <c r="K108" i="2"/>
  <c r="L108" i="2" s="1"/>
  <c r="K75" i="2"/>
  <c r="L75" i="2" s="1"/>
  <c r="K74" i="2"/>
  <c r="L74" i="2" s="1"/>
  <c r="K73" i="2"/>
  <c r="L73" i="2" s="1"/>
  <c r="K72" i="2"/>
  <c r="L72" i="2" s="1"/>
  <c r="K39" i="2"/>
  <c r="L39" i="2" s="1"/>
  <c r="K38" i="2"/>
  <c r="L38" i="2" s="1"/>
  <c r="K37" i="2"/>
  <c r="L37" i="2" s="1"/>
  <c r="K36" i="2"/>
  <c r="L36" i="2" s="1"/>
  <c r="K431" i="2"/>
  <c r="L431" i="2" s="1"/>
  <c r="K430" i="2"/>
  <c r="L430" i="2" s="1"/>
  <c r="K429" i="2"/>
  <c r="L429" i="2" s="1"/>
  <c r="K428" i="2"/>
  <c r="L428" i="2" s="1"/>
  <c r="K395" i="2"/>
  <c r="L395" i="2" s="1"/>
  <c r="K394" i="2"/>
  <c r="L394" i="2" s="1"/>
  <c r="K393" i="2"/>
  <c r="L393" i="2" s="1"/>
  <c r="K392" i="2"/>
  <c r="L392" i="2" s="1"/>
  <c r="K359" i="2"/>
  <c r="L359" i="2" s="1"/>
  <c r="K358" i="2"/>
  <c r="L358" i="2" s="1"/>
  <c r="K357" i="2"/>
  <c r="L357" i="2" s="1"/>
  <c r="K356" i="2"/>
  <c r="L356" i="2" s="1"/>
  <c r="K323" i="2"/>
  <c r="L323" i="2" s="1"/>
  <c r="K322" i="2"/>
  <c r="L322" i="2" s="1"/>
  <c r="K321" i="2"/>
  <c r="L321" i="2" s="1"/>
  <c r="K320" i="2"/>
  <c r="L320" i="2" s="1"/>
  <c r="K287" i="2"/>
  <c r="L287" i="2" s="1"/>
  <c r="K286" i="2"/>
  <c r="L286" i="2" s="1"/>
  <c r="K285" i="2"/>
  <c r="L285" i="2" s="1"/>
  <c r="K284" i="2"/>
  <c r="L284" i="2" s="1"/>
  <c r="K251" i="2"/>
  <c r="L251" i="2" s="1"/>
  <c r="K250" i="2"/>
  <c r="L250" i="2" s="1"/>
  <c r="K249" i="2"/>
  <c r="L249" i="2" s="1"/>
  <c r="K248" i="2"/>
  <c r="L248" i="2" s="1"/>
  <c r="K215" i="2"/>
  <c r="L215" i="2" s="1"/>
  <c r="K214" i="2"/>
  <c r="L214" i="2" s="1"/>
  <c r="K213" i="2"/>
  <c r="L213" i="2" s="1"/>
  <c r="K212" i="2"/>
  <c r="L212" i="2" s="1"/>
  <c r="K179" i="2"/>
  <c r="L179" i="2" s="1"/>
  <c r="K178" i="2"/>
  <c r="L178" i="2" s="1"/>
  <c r="K177" i="2"/>
  <c r="L177" i="2" s="1"/>
  <c r="K176" i="2"/>
  <c r="L176" i="2" s="1"/>
  <c r="K143" i="2"/>
  <c r="L143" i="2" s="1"/>
  <c r="K142" i="2"/>
  <c r="L142" i="2" s="1"/>
  <c r="K141" i="2"/>
  <c r="L141" i="2" s="1"/>
  <c r="K140" i="2"/>
  <c r="L140" i="2" s="1"/>
  <c r="K107" i="2"/>
  <c r="L107" i="2" s="1"/>
  <c r="K106" i="2"/>
  <c r="L106" i="2" s="1"/>
  <c r="K105" i="2"/>
  <c r="L105" i="2" s="1"/>
  <c r="K104" i="2"/>
  <c r="L104" i="2" s="1"/>
  <c r="K71" i="2"/>
  <c r="L71" i="2" s="1"/>
  <c r="K70" i="2"/>
  <c r="L70" i="2" s="1"/>
  <c r="K69" i="2"/>
  <c r="L69" i="2" s="1"/>
  <c r="K68" i="2"/>
  <c r="L68" i="2" s="1"/>
  <c r="K35" i="2"/>
  <c r="L35" i="2" s="1"/>
  <c r="K34" i="2"/>
  <c r="L34" i="2" s="1"/>
  <c r="K33" i="2"/>
  <c r="L33" i="2" s="1"/>
  <c r="K32" i="2"/>
  <c r="L32" i="2" s="1"/>
  <c r="K427" i="2"/>
  <c r="L427" i="2" s="1"/>
  <c r="K426" i="2"/>
  <c r="L426" i="2" s="1"/>
  <c r="K425" i="2"/>
  <c r="L425" i="2" s="1"/>
  <c r="K424" i="2"/>
  <c r="L424" i="2" s="1"/>
  <c r="K391" i="2"/>
  <c r="L391" i="2" s="1"/>
  <c r="K390" i="2"/>
  <c r="L390" i="2" s="1"/>
  <c r="K389" i="2"/>
  <c r="L389" i="2" s="1"/>
  <c r="K388" i="2"/>
  <c r="L388" i="2" s="1"/>
  <c r="K355" i="2"/>
  <c r="L355" i="2" s="1"/>
  <c r="K354" i="2"/>
  <c r="L354" i="2" s="1"/>
  <c r="K353" i="2"/>
  <c r="L353" i="2" s="1"/>
  <c r="K352" i="2"/>
  <c r="L352" i="2" s="1"/>
  <c r="K319" i="2"/>
  <c r="L319" i="2" s="1"/>
  <c r="K318" i="2"/>
  <c r="L318" i="2" s="1"/>
  <c r="K317" i="2"/>
  <c r="L317" i="2" s="1"/>
  <c r="K316" i="2"/>
  <c r="L316" i="2" s="1"/>
  <c r="K283" i="2"/>
  <c r="L283" i="2" s="1"/>
  <c r="K282" i="2"/>
  <c r="L282" i="2" s="1"/>
  <c r="K281" i="2"/>
  <c r="L281" i="2" s="1"/>
  <c r="K280" i="2"/>
  <c r="L280" i="2" s="1"/>
  <c r="K247" i="2"/>
  <c r="L247" i="2" s="1"/>
  <c r="K246" i="2"/>
  <c r="L246" i="2" s="1"/>
  <c r="K245" i="2"/>
  <c r="L245" i="2" s="1"/>
  <c r="K244" i="2"/>
  <c r="L244" i="2" s="1"/>
  <c r="K211" i="2"/>
  <c r="L211" i="2" s="1"/>
  <c r="K210" i="2"/>
  <c r="L210" i="2" s="1"/>
  <c r="K209" i="2"/>
  <c r="L209" i="2" s="1"/>
  <c r="K208" i="2"/>
  <c r="L208" i="2" s="1"/>
  <c r="K175" i="2"/>
  <c r="L175" i="2" s="1"/>
  <c r="K174" i="2"/>
  <c r="L174" i="2" s="1"/>
  <c r="K173" i="2"/>
  <c r="L173" i="2" s="1"/>
  <c r="K172" i="2"/>
  <c r="L172" i="2" s="1"/>
  <c r="K139" i="2"/>
  <c r="L139" i="2" s="1"/>
  <c r="K138" i="2"/>
  <c r="L138" i="2" s="1"/>
  <c r="K137" i="2"/>
  <c r="L137" i="2" s="1"/>
  <c r="K136" i="2"/>
  <c r="L136" i="2" s="1"/>
  <c r="K103" i="2"/>
  <c r="L103" i="2" s="1"/>
  <c r="K102" i="2"/>
  <c r="L102" i="2" s="1"/>
  <c r="K101" i="2"/>
  <c r="L101" i="2" s="1"/>
  <c r="K100" i="2"/>
  <c r="L100" i="2" s="1"/>
  <c r="K67" i="2"/>
  <c r="L67" i="2" s="1"/>
  <c r="K66" i="2"/>
  <c r="L66" i="2" s="1"/>
  <c r="K65" i="2"/>
  <c r="L65" i="2" s="1"/>
  <c r="K64" i="2"/>
  <c r="L64" i="2" s="1"/>
  <c r="K31" i="2"/>
  <c r="L31" i="2" s="1"/>
  <c r="K30" i="2"/>
  <c r="L30" i="2" s="1"/>
  <c r="K29" i="2"/>
  <c r="L29" i="2" s="1"/>
  <c r="K28" i="2"/>
  <c r="L28" i="2" s="1"/>
  <c r="K423" i="2"/>
  <c r="L423" i="2" s="1"/>
  <c r="K422" i="2"/>
  <c r="L422" i="2" s="1"/>
  <c r="K421" i="2"/>
  <c r="L421" i="2" s="1"/>
  <c r="K420" i="2"/>
  <c r="L420" i="2" s="1"/>
  <c r="K387" i="2"/>
  <c r="L387" i="2" s="1"/>
  <c r="K386" i="2"/>
  <c r="L386" i="2" s="1"/>
  <c r="K385" i="2"/>
  <c r="L385" i="2" s="1"/>
  <c r="K384" i="2"/>
  <c r="L384" i="2" s="1"/>
  <c r="K351" i="2"/>
  <c r="L351" i="2" s="1"/>
  <c r="K350" i="2"/>
  <c r="L350" i="2" s="1"/>
  <c r="K349" i="2"/>
  <c r="L349" i="2" s="1"/>
  <c r="K348" i="2"/>
  <c r="L348" i="2" s="1"/>
  <c r="K315" i="2"/>
  <c r="L315" i="2" s="1"/>
  <c r="K314" i="2"/>
  <c r="L314" i="2" s="1"/>
  <c r="K313" i="2"/>
  <c r="L313" i="2" s="1"/>
  <c r="K312" i="2"/>
  <c r="L312" i="2" s="1"/>
  <c r="K279" i="2"/>
  <c r="L279" i="2" s="1"/>
  <c r="K278" i="2"/>
  <c r="L278" i="2" s="1"/>
  <c r="K277" i="2"/>
  <c r="L277" i="2" s="1"/>
  <c r="K276" i="2"/>
  <c r="L276" i="2" s="1"/>
  <c r="K243" i="2"/>
  <c r="L243" i="2" s="1"/>
  <c r="K242" i="2"/>
  <c r="L242" i="2" s="1"/>
  <c r="K241" i="2"/>
  <c r="L241" i="2" s="1"/>
  <c r="K240" i="2"/>
  <c r="L240" i="2" s="1"/>
  <c r="K207" i="2"/>
  <c r="L207" i="2" s="1"/>
  <c r="K206" i="2"/>
  <c r="L206" i="2" s="1"/>
  <c r="K205" i="2"/>
  <c r="L205" i="2" s="1"/>
  <c r="K204" i="2"/>
  <c r="L204" i="2" s="1"/>
  <c r="K171" i="2"/>
  <c r="L171" i="2" s="1"/>
  <c r="K170" i="2"/>
  <c r="L170" i="2" s="1"/>
  <c r="K169" i="2"/>
  <c r="L169" i="2" s="1"/>
  <c r="K168" i="2"/>
  <c r="L168" i="2" s="1"/>
  <c r="K135" i="2"/>
  <c r="L135" i="2" s="1"/>
  <c r="K134" i="2"/>
  <c r="L134" i="2" s="1"/>
  <c r="K133" i="2"/>
  <c r="L133" i="2" s="1"/>
  <c r="K132" i="2"/>
  <c r="L132" i="2" s="1"/>
  <c r="K99" i="2"/>
  <c r="L99" i="2" s="1"/>
  <c r="K98" i="2"/>
  <c r="L98" i="2" s="1"/>
  <c r="K97" i="2"/>
  <c r="L97" i="2" s="1"/>
  <c r="K96" i="2"/>
  <c r="L96" i="2" s="1"/>
  <c r="K63" i="2"/>
  <c r="L63" i="2" s="1"/>
  <c r="K62" i="2"/>
  <c r="L62" i="2" s="1"/>
  <c r="K61" i="2"/>
  <c r="L61" i="2" s="1"/>
  <c r="K60" i="2"/>
  <c r="L60" i="2" s="1"/>
  <c r="K27" i="2"/>
  <c r="L27" i="2" s="1"/>
  <c r="K26" i="2"/>
  <c r="L26" i="2" s="1"/>
  <c r="K25" i="2"/>
  <c r="L25" i="2" s="1"/>
  <c r="K24" i="2"/>
  <c r="L24" i="2" s="1"/>
  <c r="K419" i="2"/>
  <c r="L419" i="2" s="1"/>
  <c r="K418" i="2"/>
  <c r="L418" i="2" s="1"/>
  <c r="K417" i="2"/>
  <c r="L417" i="2" s="1"/>
  <c r="K416" i="2"/>
  <c r="L416" i="2" s="1"/>
  <c r="K383" i="2"/>
  <c r="L383" i="2" s="1"/>
  <c r="K382" i="2"/>
  <c r="L382" i="2" s="1"/>
  <c r="K381" i="2"/>
  <c r="L381" i="2" s="1"/>
  <c r="K380" i="2"/>
  <c r="L380" i="2" s="1"/>
  <c r="K347" i="2"/>
  <c r="L347" i="2" s="1"/>
  <c r="K346" i="2"/>
  <c r="L346" i="2" s="1"/>
  <c r="K345" i="2"/>
  <c r="L345" i="2" s="1"/>
  <c r="K344" i="2"/>
  <c r="L344" i="2" s="1"/>
  <c r="K311" i="2"/>
  <c r="L311" i="2" s="1"/>
  <c r="K310" i="2"/>
  <c r="L310" i="2" s="1"/>
  <c r="K309" i="2"/>
  <c r="L309" i="2" s="1"/>
  <c r="K308" i="2"/>
  <c r="L308" i="2" s="1"/>
  <c r="K275" i="2"/>
  <c r="L275" i="2" s="1"/>
  <c r="K274" i="2"/>
  <c r="L274" i="2" s="1"/>
  <c r="K273" i="2"/>
  <c r="L273" i="2" s="1"/>
  <c r="K272" i="2"/>
  <c r="L272" i="2" s="1"/>
  <c r="K239" i="2"/>
  <c r="L239" i="2" s="1"/>
  <c r="K238" i="2"/>
  <c r="L238" i="2" s="1"/>
  <c r="K237" i="2"/>
  <c r="L237" i="2" s="1"/>
  <c r="K236" i="2"/>
  <c r="L236" i="2" s="1"/>
  <c r="K203" i="2"/>
  <c r="L203" i="2" s="1"/>
  <c r="K202" i="2"/>
  <c r="L202" i="2" s="1"/>
  <c r="K201" i="2"/>
  <c r="L201" i="2" s="1"/>
  <c r="K200" i="2"/>
  <c r="L200" i="2" s="1"/>
  <c r="K167" i="2"/>
  <c r="L167" i="2" s="1"/>
  <c r="K166" i="2"/>
  <c r="L166" i="2" s="1"/>
  <c r="K165" i="2"/>
  <c r="L165" i="2" s="1"/>
  <c r="K164" i="2"/>
  <c r="L164" i="2" s="1"/>
  <c r="K131" i="2"/>
  <c r="L131" i="2" s="1"/>
  <c r="K130" i="2"/>
  <c r="L130" i="2" s="1"/>
  <c r="K129" i="2"/>
  <c r="L129" i="2" s="1"/>
  <c r="K128" i="2"/>
  <c r="L128" i="2" s="1"/>
  <c r="K95" i="2"/>
  <c r="L95" i="2" s="1"/>
  <c r="K94" i="2"/>
  <c r="L94" i="2" s="1"/>
  <c r="K93" i="2"/>
  <c r="L93" i="2" s="1"/>
  <c r="K92" i="2"/>
  <c r="L92" i="2" s="1"/>
  <c r="K59" i="2"/>
  <c r="L59" i="2" s="1"/>
  <c r="K58" i="2"/>
  <c r="L58" i="2" s="1"/>
  <c r="K57" i="2"/>
  <c r="L57" i="2" s="1"/>
  <c r="K56" i="2"/>
  <c r="L56" i="2" s="1"/>
  <c r="K23" i="2"/>
  <c r="L23" i="2" s="1"/>
  <c r="K22" i="2"/>
  <c r="L22" i="2" s="1"/>
  <c r="K21" i="2"/>
  <c r="L21" i="2" s="1"/>
  <c r="K20" i="2"/>
  <c r="L20" i="2" s="1"/>
  <c r="K415" i="2"/>
  <c r="L415" i="2" s="1"/>
  <c r="K414" i="2"/>
  <c r="L414" i="2" s="1"/>
  <c r="K413" i="2"/>
  <c r="L413" i="2" s="1"/>
  <c r="K412" i="2"/>
  <c r="L412" i="2" s="1"/>
  <c r="K379" i="2"/>
  <c r="L379" i="2" s="1"/>
  <c r="K378" i="2"/>
  <c r="L378" i="2" s="1"/>
  <c r="K377" i="2"/>
  <c r="L377" i="2" s="1"/>
  <c r="K376" i="2"/>
  <c r="L376" i="2" s="1"/>
  <c r="K343" i="2"/>
  <c r="L343" i="2" s="1"/>
  <c r="K342" i="2"/>
  <c r="L342" i="2" s="1"/>
  <c r="K341" i="2"/>
  <c r="L341" i="2" s="1"/>
  <c r="K340" i="2"/>
  <c r="L340" i="2" s="1"/>
  <c r="K307" i="2"/>
  <c r="L307" i="2" s="1"/>
  <c r="K306" i="2"/>
  <c r="L306" i="2" s="1"/>
  <c r="K305" i="2"/>
  <c r="L305" i="2" s="1"/>
  <c r="K304" i="2"/>
  <c r="L304" i="2" s="1"/>
  <c r="K271" i="2"/>
  <c r="L271" i="2" s="1"/>
  <c r="K270" i="2"/>
  <c r="L270" i="2" s="1"/>
  <c r="K269" i="2"/>
  <c r="L269" i="2" s="1"/>
  <c r="K268" i="2"/>
  <c r="L268" i="2" s="1"/>
  <c r="K235" i="2"/>
  <c r="L235" i="2" s="1"/>
  <c r="K234" i="2"/>
  <c r="L234" i="2" s="1"/>
  <c r="K233" i="2"/>
  <c r="L233" i="2" s="1"/>
  <c r="K232" i="2"/>
  <c r="L232" i="2" s="1"/>
  <c r="K199" i="2"/>
  <c r="L199" i="2" s="1"/>
  <c r="K198" i="2"/>
  <c r="L198" i="2" s="1"/>
  <c r="K197" i="2"/>
  <c r="L197" i="2" s="1"/>
  <c r="K196" i="2"/>
  <c r="L196" i="2" s="1"/>
  <c r="K163" i="2"/>
  <c r="L163" i="2" s="1"/>
  <c r="K162" i="2"/>
  <c r="L162" i="2" s="1"/>
  <c r="K161" i="2"/>
  <c r="L161" i="2" s="1"/>
  <c r="K160" i="2"/>
  <c r="L160" i="2" s="1"/>
  <c r="K127" i="2"/>
  <c r="L127" i="2" s="1"/>
  <c r="K126" i="2"/>
  <c r="L126" i="2" s="1"/>
  <c r="K125" i="2"/>
  <c r="L125" i="2" s="1"/>
  <c r="K124" i="2"/>
  <c r="L124" i="2" s="1"/>
  <c r="K91" i="2"/>
  <c r="L91" i="2" s="1"/>
  <c r="K90" i="2"/>
  <c r="L90" i="2" s="1"/>
  <c r="K89" i="2"/>
  <c r="L89" i="2" s="1"/>
  <c r="K88" i="2"/>
  <c r="L88" i="2" s="1"/>
  <c r="K55" i="2"/>
  <c r="L55" i="2" s="1"/>
  <c r="K54" i="2"/>
  <c r="L54" i="2" s="1"/>
  <c r="K53" i="2"/>
  <c r="L53" i="2" s="1"/>
  <c r="K52" i="2"/>
  <c r="L52" i="2" s="1"/>
  <c r="K19" i="2"/>
  <c r="L19" i="2" s="1"/>
  <c r="K18" i="2"/>
  <c r="L18" i="2" s="1"/>
  <c r="M96" i="3"/>
  <c r="AJ123" i="3"/>
  <c r="AI123" i="3"/>
  <c r="AH123" i="3"/>
  <c r="AG123" i="3"/>
  <c r="AF123" i="3"/>
  <c r="AE123" i="3"/>
  <c r="AD123" i="3"/>
  <c r="AJ87" i="3"/>
  <c r="AH87" i="3"/>
  <c r="AG87" i="3"/>
  <c r="AF87" i="3"/>
  <c r="AE87" i="3"/>
  <c r="AD87" i="3"/>
  <c r="AJ51" i="3"/>
  <c r="AI51" i="3"/>
  <c r="AH51" i="3"/>
  <c r="AG51" i="3"/>
  <c r="AF51" i="3"/>
  <c r="AE51" i="3"/>
  <c r="AD51" i="3"/>
  <c r="M146" i="3"/>
  <c r="M145" i="3"/>
  <c r="M144" i="3"/>
  <c r="M143" i="3"/>
  <c r="M110" i="3"/>
  <c r="M109" i="3"/>
  <c r="M108" i="3"/>
  <c r="M107" i="3"/>
  <c r="M74" i="3"/>
  <c r="M73" i="3"/>
  <c r="M72" i="3"/>
  <c r="M71" i="3"/>
  <c r="M38" i="3"/>
  <c r="M37" i="3"/>
  <c r="M36" i="3"/>
  <c r="M35" i="3"/>
  <c r="M142" i="3"/>
  <c r="M141" i="3"/>
  <c r="M140" i="3"/>
  <c r="M139" i="3"/>
  <c r="M106" i="3"/>
  <c r="M105" i="3"/>
  <c r="M104" i="3"/>
  <c r="M103" i="3"/>
  <c r="M70" i="3"/>
  <c r="M69" i="3"/>
  <c r="M68" i="3"/>
  <c r="M67" i="3"/>
  <c r="M34" i="3"/>
  <c r="M33" i="3"/>
  <c r="M32" i="3"/>
  <c r="M31" i="3"/>
  <c r="M138" i="3"/>
  <c r="M137" i="3"/>
  <c r="M136" i="3"/>
  <c r="M135" i="3"/>
  <c r="M102" i="3"/>
  <c r="M101" i="3"/>
  <c r="M100" i="3"/>
  <c r="M99" i="3"/>
  <c r="M66" i="3"/>
  <c r="M65" i="3"/>
  <c r="M64" i="3"/>
  <c r="M63" i="3"/>
  <c r="M30" i="3"/>
  <c r="M29" i="3"/>
  <c r="M28" i="3"/>
  <c r="M27" i="3"/>
  <c r="M134" i="3"/>
  <c r="M133" i="3"/>
  <c r="M132" i="3"/>
  <c r="M131" i="3"/>
  <c r="M98" i="3"/>
  <c r="M97" i="3"/>
  <c r="M95" i="3"/>
  <c r="M62" i="3"/>
  <c r="M61" i="3"/>
  <c r="M60" i="3"/>
  <c r="M59" i="3"/>
  <c r="M26" i="3"/>
  <c r="M25" i="3"/>
  <c r="M24" i="3"/>
  <c r="M23" i="3"/>
  <c r="M130" i="3"/>
  <c r="M129" i="3"/>
  <c r="M128" i="3"/>
  <c r="M127" i="3"/>
  <c r="M94" i="3"/>
  <c r="M93" i="3"/>
  <c r="M92" i="3"/>
  <c r="M91" i="3"/>
  <c r="M58" i="3"/>
  <c r="M57" i="3"/>
  <c r="M56" i="3"/>
  <c r="M55" i="3"/>
  <c r="M22" i="3"/>
  <c r="M21" i="3"/>
  <c r="M20" i="3"/>
  <c r="M19" i="3"/>
  <c r="M126" i="3"/>
  <c r="M125" i="3"/>
  <c r="M124" i="3"/>
  <c r="M123" i="3"/>
  <c r="M90" i="3"/>
  <c r="M89" i="3"/>
  <c r="M88" i="3"/>
  <c r="M87" i="3"/>
  <c r="M54" i="3"/>
  <c r="M53" i="3"/>
  <c r="M52" i="3"/>
  <c r="M51" i="3"/>
  <c r="M18" i="3"/>
  <c r="M17" i="3"/>
  <c r="M16" i="3"/>
  <c r="AI15" i="3" l="1"/>
  <c r="AT18" i="1"/>
  <c r="AT15" i="1"/>
  <c r="AT14" i="1"/>
  <c r="AT13" i="1"/>
  <c r="AT11" i="1"/>
  <c r="AT10" i="1"/>
  <c r="AT9" i="1"/>
  <c r="AT7" i="1"/>
  <c r="AT6" i="1"/>
  <c r="AT5" i="1"/>
  <c r="AV13" i="1" l="1"/>
  <c r="AX6" i="1"/>
  <c r="AV9" i="1"/>
  <c r="AV17" i="1"/>
  <c r="AX5" i="1"/>
  <c r="AX7" i="1"/>
  <c r="AV5" i="1"/>
  <c r="AY19" i="1"/>
  <c r="AZ19" i="1" s="1"/>
  <c r="BA18" i="1"/>
  <c r="AY18" i="1"/>
  <c r="AZ18" i="1" s="1"/>
  <c r="AY17" i="1"/>
  <c r="AZ17" i="1" s="1"/>
  <c r="BD14" i="1"/>
  <c r="BD10" i="1"/>
  <c r="BD6" i="1"/>
  <c r="BA14" i="1"/>
  <c r="BA10" i="1"/>
  <c r="BA6" i="1"/>
  <c r="BB15" i="1"/>
  <c r="BC15" i="1" s="1"/>
  <c r="BB14" i="1"/>
  <c r="BC14" i="1" s="1"/>
  <c r="BB13" i="1"/>
  <c r="BC13" i="1" s="1"/>
  <c r="BB11" i="1"/>
  <c r="BC11" i="1" s="1"/>
  <c r="BB10" i="1"/>
  <c r="BC10" i="1" s="1"/>
  <c r="BB9" i="1"/>
  <c r="BC9" i="1" s="1"/>
  <c r="BB7" i="1"/>
  <c r="BC7" i="1" s="1"/>
  <c r="BB6" i="1"/>
  <c r="BC6" i="1" s="1"/>
  <c r="BB5" i="1"/>
  <c r="BC5" i="1" s="1"/>
  <c r="AY15" i="1"/>
  <c r="AZ15" i="1" s="1"/>
  <c r="AY14" i="1"/>
  <c r="AZ14" i="1" s="1"/>
  <c r="AY13" i="1"/>
  <c r="AZ13" i="1" s="1"/>
  <c r="AY11" i="1"/>
  <c r="AZ11" i="1" s="1"/>
  <c r="AY10" i="1"/>
  <c r="AZ10" i="1" s="1"/>
  <c r="AY9" i="1"/>
  <c r="AZ9" i="1" s="1"/>
  <c r="AY7" i="1"/>
  <c r="AZ7" i="1" s="1"/>
  <c r="AY6" i="1"/>
  <c r="AZ6" i="1" s="1"/>
  <c r="AY5" i="1"/>
  <c r="AZ5" i="1" s="1"/>
  <c r="T67" i="1" l="1"/>
  <c r="P67" i="1" s="1"/>
  <c r="L67" i="1" s="1"/>
  <c r="T66" i="1"/>
  <c r="P66" i="1" s="1"/>
  <c r="L66" i="1" s="1"/>
  <c r="T65" i="1"/>
  <c r="P65" i="1" s="1"/>
  <c r="L65" i="1" s="1"/>
  <c r="T63" i="1"/>
  <c r="P63" i="1" s="1"/>
  <c r="L63" i="1" s="1"/>
  <c r="T62" i="1"/>
  <c r="P62" i="1" s="1"/>
  <c r="L62" i="1" s="1"/>
  <c r="T61" i="1"/>
  <c r="P61" i="1" s="1"/>
  <c r="L61" i="1" s="1"/>
  <c r="T59" i="1"/>
  <c r="P59" i="1" s="1"/>
  <c r="L59" i="1" s="1"/>
  <c r="T58" i="1"/>
  <c r="P58" i="1" s="1"/>
  <c r="L58" i="1" s="1"/>
  <c r="T57" i="1"/>
  <c r="P57" i="1" s="1"/>
  <c r="L57" i="1" s="1"/>
  <c r="T55" i="1"/>
  <c r="P55" i="1" s="1"/>
  <c r="L55" i="1" s="1"/>
  <c r="T54" i="1"/>
  <c r="P54" i="1" s="1"/>
  <c r="L54" i="1" s="1"/>
  <c r="T53" i="1"/>
  <c r="P53" i="1" s="1"/>
  <c r="L53" i="1" s="1"/>
  <c r="T51" i="1"/>
  <c r="P51" i="1" s="1"/>
  <c r="L51" i="1" s="1"/>
  <c r="T50" i="1"/>
  <c r="P50" i="1" s="1"/>
  <c r="L50" i="1" s="1"/>
  <c r="T49" i="1"/>
  <c r="P49" i="1" s="1"/>
  <c r="L49" i="1" s="1"/>
  <c r="T47" i="1"/>
  <c r="P47" i="1" s="1"/>
  <c r="L47" i="1" s="1"/>
  <c r="T46" i="1"/>
  <c r="P46" i="1" s="1"/>
  <c r="L46" i="1" s="1"/>
  <c r="T45" i="1"/>
  <c r="P45" i="1" s="1"/>
  <c r="L45" i="1" s="1"/>
  <c r="T43" i="1"/>
  <c r="P43" i="1" s="1"/>
  <c r="L43" i="1" s="1"/>
  <c r="T42" i="1"/>
  <c r="P42" i="1" s="1"/>
  <c r="L42" i="1" s="1"/>
  <c r="T41" i="1"/>
  <c r="P41" i="1" s="1"/>
  <c r="L41" i="1" s="1"/>
  <c r="T39" i="1"/>
  <c r="P39" i="1" s="1"/>
  <c r="L39" i="1" s="1"/>
  <c r="T38" i="1"/>
  <c r="P38" i="1" s="1"/>
  <c r="L38" i="1" s="1"/>
  <c r="T37" i="1"/>
  <c r="P37" i="1" s="1"/>
  <c r="L37" i="1" s="1"/>
  <c r="T35" i="1"/>
  <c r="P35" i="1" s="1"/>
  <c r="L35" i="1" s="1"/>
  <c r="T34" i="1"/>
  <c r="P34" i="1" s="1"/>
  <c r="L34" i="1" s="1"/>
  <c r="T33" i="1"/>
  <c r="P33" i="1" s="1"/>
  <c r="L33" i="1" s="1"/>
  <c r="T31" i="1"/>
  <c r="P31" i="1" s="1"/>
  <c r="L31" i="1" s="1"/>
  <c r="T30" i="1"/>
  <c r="P30" i="1" s="1"/>
  <c r="L30" i="1" s="1"/>
  <c r="T29" i="1"/>
  <c r="P29" i="1" s="1"/>
  <c r="L29" i="1" s="1"/>
  <c r="T27" i="1"/>
  <c r="P27" i="1" s="1"/>
  <c r="L27" i="1" s="1"/>
  <c r="T26" i="1"/>
  <c r="P26" i="1" s="1"/>
  <c r="L26" i="1" s="1"/>
  <c r="T25" i="1"/>
  <c r="P25" i="1" s="1"/>
  <c r="L25" i="1" s="1"/>
  <c r="T23" i="1"/>
  <c r="P23" i="1" s="1"/>
  <c r="L23" i="1" s="1"/>
  <c r="T22" i="1"/>
  <c r="P22" i="1" s="1"/>
  <c r="L22" i="1" s="1"/>
  <c r="T21" i="1"/>
  <c r="P21" i="1" s="1"/>
  <c r="L21" i="1" s="1"/>
  <c r="T19" i="1"/>
  <c r="P19" i="1" s="1"/>
  <c r="L19" i="1" s="1"/>
  <c r="T18" i="1"/>
  <c r="P18" i="1" s="1"/>
  <c r="L18" i="1" s="1"/>
  <c r="T17" i="1"/>
  <c r="P17" i="1" s="1"/>
  <c r="L17" i="1" s="1"/>
  <c r="T15" i="1"/>
  <c r="P15" i="1" s="1"/>
  <c r="L15" i="1" s="1"/>
  <c r="T14" i="1"/>
  <c r="P14" i="1" s="1"/>
  <c r="L14" i="1" s="1"/>
  <c r="T13" i="1"/>
  <c r="P13" i="1" s="1"/>
  <c r="L13" i="1" s="1"/>
  <c r="T11" i="1"/>
  <c r="P11" i="1" s="1"/>
  <c r="L11" i="1" s="1"/>
  <c r="T10" i="1"/>
  <c r="P10" i="1" s="1"/>
  <c r="L10" i="1" s="1"/>
  <c r="T9" i="1"/>
  <c r="P9" i="1" s="1"/>
  <c r="L9" i="1" s="1"/>
  <c r="T7" i="1"/>
  <c r="P7" i="1" s="1"/>
  <c r="L7" i="1" s="1"/>
  <c r="T6" i="1"/>
  <c r="P6" i="1" s="1"/>
  <c r="L6" i="1" s="1"/>
  <c r="T5" i="1"/>
  <c r="P5" i="1" s="1"/>
  <c r="L5" i="1" s="1"/>
  <c r="AB67" i="1"/>
  <c r="AF67" i="1" s="1"/>
  <c r="AJ67" i="1" s="1"/>
  <c r="AN67" i="1" s="1"/>
  <c r="AR67" i="1" s="1"/>
  <c r="AB66" i="1"/>
  <c r="AF66" i="1" s="1"/>
  <c r="AJ66" i="1" s="1"/>
  <c r="AN66" i="1" s="1"/>
  <c r="AR66" i="1" s="1"/>
  <c r="AB65" i="1"/>
  <c r="AF65" i="1" s="1"/>
  <c r="AJ65" i="1" s="1"/>
  <c r="AN65" i="1" s="1"/>
  <c r="AR65" i="1" s="1"/>
  <c r="AB63" i="1"/>
  <c r="AF63" i="1" s="1"/>
  <c r="AJ63" i="1" s="1"/>
  <c r="AN63" i="1" s="1"/>
  <c r="AR63" i="1" s="1"/>
  <c r="AB62" i="1"/>
  <c r="AF62" i="1" s="1"/>
  <c r="AJ62" i="1" s="1"/>
  <c r="AN62" i="1" s="1"/>
  <c r="AR62" i="1" s="1"/>
  <c r="AB61" i="1"/>
  <c r="AF61" i="1" s="1"/>
  <c r="AJ61" i="1" s="1"/>
  <c r="AN61" i="1" s="1"/>
  <c r="AR61" i="1" s="1"/>
  <c r="AB59" i="1"/>
  <c r="AF59" i="1" s="1"/>
  <c r="AJ59" i="1" s="1"/>
  <c r="AN59" i="1" s="1"/>
  <c r="AR59" i="1" s="1"/>
  <c r="AB58" i="1"/>
  <c r="AF58" i="1" s="1"/>
  <c r="AJ58" i="1" s="1"/>
  <c r="AN58" i="1" s="1"/>
  <c r="AR58" i="1" s="1"/>
  <c r="AB57" i="1"/>
  <c r="AF57" i="1" s="1"/>
  <c r="AJ57" i="1" s="1"/>
  <c r="AN57" i="1" s="1"/>
  <c r="AR57" i="1" s="1"/>
  <c r="AB55" i="1"/>
  <c r="AF55" i="1" s="1"/>
  <c r="AJ55" i="1" s="1"/>
  <c r="AN55" i="1" s="1"/>
  <c r="AR55" i="1" s="1"/>
  <c r="AB54" i="1"/>
  <c r="AF54" i="1" s="1"/>
  <c r="AJ54" i="1" s="1"/>
  <c r="AN54" i="1" s="1"/>
  <c r="AR54" i="1" s="1"/>
  <c r="AB53" i="1"/>
  <c r="AF53" i="1" s="1"/>
  <c r="AJ53" i="1" s="1"/>
  <c r="AN53" i="1" s="1"/>
  <c r="AR53" i="1" s="1"/>
  <c r="AB51" i="1"/>
  <c r="AF51" i="1" s="1"/>
  <c r="AJ51" i="1" s="1"/>
  <c r="AN51" i="1" s="1"/>
  <c r="AR51" i="1" s="1"/>
  <c r="AB50" i="1"/>
  <c r="AF50" i="1" s="1"/>
  <c r="AJ50" i="1" s="1"/>
  <c r="AN50" i="1" s="1"/>
  <c r="AR50" i="1" s="1"/>
  <c r="AB49" i="1"/>
  <c r="AF49" i="1" s="1"/>
  <c r="AJ49" i="1" s="1"/>
  <c r="AN49" i="1" s="1"/>
  <c r="AR49" i="1" s="1"/>
  <c r="AB47" i="1"/>
  <c r="AF47" i="1" s="1"/>
  <c r="AJ47" i="1" s="1"/>
  <c r="AN47" i="1" s="1"/>
  <c r="AR47" i="1" s="1"/>
  <c r="AB46" i="1"/>
  <c r="AF46" i="1" s="1"/>
  <c r="AJ46" i="1" s="1"/>
  <c r="AN46" i="1" s="1"/>
  <c r="AR46" i="1" s="1"/>
  <c r="AB45" i="1"/>
  <c r="AF45" i="1" s="1"/>
  <c r="AJ45" i="1" s="1"/>
  <c r="AN45" i="1" s="1"/>
  <c r="AR45" i="1" s="1"/>
  <c r="AB43" i="1"/>
  <c r="AF43" i="1" s="1"/>
  <c r="AJ43" i="1" s="1"/>
  <c r="AN43" i="1" s="1"/>
  <c r="AR43" i="1" s="1"/>
  <c r="AB42" i="1"/>
  <c r="AF42" i="1" s="1"/>
  <c r="AJ42" i="1" s="1"/>
  <c r="AN42" i="1" s="1"/>
  <c r="AR42" i="1" s="1"/>
  <c r="AB41" i="1"/>
  <c r="AF41" i="1" s="1"/>
  <c r="AJ41" i="1" s="1"/>
  <c r="AN41" i="1" s="1"/>
  <c r="AR41" i="1" s="1"/>
  <c r="AB39" i="1"/>
  <c r="AF39" i="1" s="1"/>
  <c r="AJ39" i="1" s="1"/>
  <c r="AN39" i="1" s="1"/>
  <c r="AR39" i="1" s="1"/>
  <c r="AB38" i="1"/>
  <c r="AF38" i="1" s="1"/>
  <c r="AJ38" i="1" s="1"/>
  <c r="AN38" i="1" s="1"/>
  <c r="AR38" i="1" s="1"/>
  <c r="AB37" i="1"/>
  <c r="AF37" i="1" s="1"/>
  <c r="AJ37" i="1" s="1"/>
  <c r="AN37" i="1" s="1"/>
  <c r="AR37" i="1" s="1"/>
  <c r="AB35" i="1"/>
  <c r="AF35" i="1" s="1"/>
  <c r="AJ35" i="1" s="1"/>
  <c r="AN35" i="1" s="1"/>
  <c r="AR35" i="1" s="1"/>
  <c r="AB34" i="1"/>
  <c r="AF34" i="1" s="1"/>
  <c r="AJ34" i="1" s="1"/>
  <c r="AN34" i="1" s="1"/>
  <c r="AR34" i="1" s="1"/>
  <c r="AB33" i="1"/>
  <c r="AF33" i="1" s="1"/>
  <c r="AJ33" i="1" s="1"/>
  <c r="AN33" i="1" s="1"/>
  <c r="AR33" i="1" s="1"/>
  <c r="AB31" i="1"/>
  <c r="AF31" i="1" s="1"/>
  <c r="AJ31" i="1" s="1"/>
  <c r="AN31" i="1" s="1"/>
  <c r="AR31" i="1" s="1"/>
  <c r="AB30" i="1"/>
  <c r="AF30" i="1" s="1"/>
  <c r="AJ30" i="1" s="1"/>
  <c r="AN30" i="1" s="1"/>
  <c r="AR30" i="1" s="1"/>
  <c r="AB29" i="1"/>
  <c r="AF29" i="1" s="1"/>
  <c r="AJ29" i="1" s="1"/>
  <c r="AN29" i="1" s="1"/>
  <c r="AR29" i="1" s="1"/>
  <c r="AB27" i="1"/>
  <c r="AF27" i="1" s="1"/>
  <c r="AJ27" i="1" s="1"/>
  <c r="AN27" i="1" s="1"/>
  <c r="AR27" i="1" s="1"/>
  <c r="AB26" i="1"/>
  <c r="AF26" i="1" s="1"/>
  <c r="AJ26" i="1" s="1"/>
  <c r="AN26" i="1" s="1"/>
  <c r="AR26" i="1" s="1"/>
  <c r="AB25" i="1"/>
  <c r="AF25" i="1" s="1"/>
  <c r="AJ25" i="1" s="1"/>
  <c r="AN25" i="1" s="1"/>
  <c r="AR25" i="1" s="1"/>
  <c r="AB23" i="1"/>
  <c r="AF23" i="1" s="1"/>
  <c r="AJ23" i="1" s="1"/>
  <c r="AN23" i="1" s="1"/>
  <c r="AR23" i="1" s="1"/>
  <c r="AB22" i="1"/>
  <c r="AF22" i="1" s="1"/>
  <c r="AJ22" i="1" s="1"/>
  <c r="AN22" i="1" s="1"/>
  <c r="AR22" i="1" s="1"/>
  <c r="AB21" i="1"/>
  <c r="AF21" i="1" s="1"/>
  <c r="AJ21" i="1" s="1"/>
  <c r="AN21" i="1" s="1"/>
  <c r="AR21" i="1" s="1"/>
  <c r="AB19" i="1"/>
  <c r="AF19" i="1" s="1"/>
  <c r="AJ19" i="1" s="1"/>
  <c r="AN19" i="1" s="1"/>
  <c r="AR19" i="1" s="1"/>
  <c r="AB18" i="1"/>
  <c r="AF18" i="1" s="1"/>
  <c r="AJ18" i="1" s="1"/>
  <c r="AN18" i="1" s="1"/>
  <c r="AR18" i="1" s="1"/>
  <c r="AB17" i="1"/>
  <c r="AF17" i="1" s="1"/>
  <c r="AJ17" i="1" s="1"/>
  <c r="AN17" i="1" s="1"/>
  <c r="AR17" i="1" s="1"/>
  <c r="AB15" i="1"/>
  <c r="AF15" i="1" s="1"/>
  <c r="AJ15" i="1" s="1"/>
  <c r="AN15" i="1" s="1"/>
  <c r="AR15" i="1" s="1"/>
  <c r="AB14" i="1"/>
  <c r="AF14" i="1" s="1"/>
  <c r="AJ14" i="1" s="1"/>
  <c r="AN14" i="1" s="1"/>
  <c r="AR14" i="1" s="1"/>
  <c r="AB13" i="1"/>
  <c r="AF13" i="1" s="1"/>
  <c r="AJ13" i="1" s="1"/>
  <c r="AN13" i="1" s="1"/>
  <c r="AR13" i="1" s="1"/>
  <c r="AB11" i="1"/>
  <c r="AF11" i="1" s="1"/>
  <c r="AJ11" i="1" s="1"/>
  <c r="AN11" i="1" s="1"/>
  <c r="AR11" i="1" s="1"/>
  <c r="AB10" i="1"/>
  <c r="AF10" i="1" s="1"/>
  <c r="AJ10" i="1" s="1"/>
  <c r="AN10" i="1" s="1"/>
  <c r="AR10" i="1" s="1"/>
  <c r="AB9" i="1"/>
  <c r="AF9" i="1" s="1"/>
  <c r="AJ9" i="1" s="1"/>
  <c r="AN9" i="1" s="1"/>
  <c r="AR9" i="1" s="1"/>
  <c r="AB7" i="1"/>
  <c r="AF7" i="1" s="1"/>
  <c r="AJ7" i="1" s="1"/>
  <c r="AN7" i="1" s="1"/>
  <c r="AR7" i="1" s="1"/>
  <c r="AB6" i="1"/>
  <c r="AF6" i="1" s="1"/>
  <c r="AJ6" i="1" s="1"/>
  <c r="AN6" i="1" s="1"/>
  <c r="AR6" i="1" s="1"/>
  <c r="AB5" i="1"/>
  <c r="AF5" i="1" s="1"/>
  <c r="AJ5" i="1" s="1"/>
  <c r="AN5" i="1" s="1"/>
  <c r="AR5" i="1" s="1"/>
</calcChain>
</file>

<file path=xl/sharedStrings.xml><?xml version="1.0" encoding="utf-8"?>
<sst xmlns="http://schemas.openxmlformats.org/spreadsheetml/2006/main" count="7199" uniqueCount="180">
  <si>
    <t>planting date</t>
  </si>
  <si>
    <t>treatment</t>
  </si>
  <si>
    <t>mm3</t>
  </si>
  <si>
    <t>mm6</t>
  </si>
  <si>
    <t>mm9</t>
  </si>
  <si>
    <t>ej3</t>
  </si>
  <si>
    <t>ej6</t>
  </si>
  <si>
    <t>ej9</t>
  </si>
  <si>
    <t>mj3</t>
  </si>
  <si>
    <t>mj6</t>
  </si>
  <si>
    <t>mj9</t>
  </si>
  <si>
    <t>lj3</t>
  </si>
  <si>
    <t>lj6</t>
  </si>
  <si>
    <t>lj9</t>
  </si>
  <si>
    <t>date treatment</t>
  </si>
  <si>
    <t>mm</t>
  </si>
  <si>
    <t>ej</t>
  </si>
  <si>
    <t>mj</t>
  </si>
  <si>
    <t>lj</t>
  </si>
  <si>
    <t>seeding rate</t>
  </si>
  <si>
    <t>rep</t>
  </si>
  <si>
    <t>weed biomass</t>
  </si>
  <si>
    <t>weed sampling date</t>
  </si>
  <si>
    <t>g/0.25m2</t>
  </si>
  <si>
    <t>pounds/acre</t>
  </si>
  <si>
    <t>crabgrass yields g dry matter yield /0.25m2</t>
  </si>
  <si>
    <t>yield</t>
  </si>
  <si>
    <t>date</t>
  </si>
  <si>
    <t>four weeks</t>
  </si>
  <si>
    <t>five weeks</t>
  </si>
  <si>
    <t>six weeks</t>
  </si>
  <si>
    <t>seven weeks</t>
  </si>
  <si>
    <t>eight weeks</t>
  </si>
  <si>
    <t>nine weeks</t>
  </si>
  <si>
    <t>three weeks</t>
  </si>
  <si>
    <t>two weeks</t>
  </si>
  <si>
    <t>one week</t>
  </si>
  <si>
    <t>height (in)</t>
  </si>
  <si>
    <t>growth stage</t>
  </si>
  <si>
    <t>year</t>
  </si>
  <si>
    <t>cotyledon</t>
  </si>
  <si>
    <t>seedling</t>
  </si>
  <si>
    <t>tillering</t>
  </si>
  <si>
    <t>stem elongation (5 weeks after planting)</t>
  </si>
  <si>
    <t>flag leaf collar / boot stage (7 weeks after planting)</t>
  </si>
  <si>
    <t>planting date x seeding rate average</t>
  </si>
  <si>
    <t>planting date average</t>
  </si>
  <si>
    <t>seeding rate average</t>
  </si>
  <si>
    <t>3#/A</t>
  </si>
  <si>
    <t>6#/A</t>
  </si>
  <si>
    <t>9#/A</t>
  </si>
  <si>
    <t>four weeks after planting</t>
  </si>
  <si>
    <t>3 nodes</t>
  </si>
  <si>
    <t>1 nodes</t>
  </si>
  <si>
    <t>2 nodes</t>
  </si>
  <si>
    <t>4 nodes</t>
  </si>
  <si>
    <t>.5 flag leaf collar / .5 boot</t>
  </si>
  <si>
    <t>flag leaf collar</t>
  </si>
  <si>
    <t>.5 4 nodes /.5 flag leaf collar</t>
  </si>
  <si>
    <t>flowering</t>
  </si>
  <si>
    <t>boot</t>
  </si>
  <si>
    <t>.25 boot / .75 flowreing</t>
  </si>
  <si>
    <t>weeks after planting</t>
  </si>
  <si>
    <t>dry matter adjusted forage quality (y axis variables)</t>
  </si>
  <si>
    <t>protein</t>
  </si>
  <si>
    <t>adf</t>
  </si>
  <si>
    <t>ndf</t>
  </si>
  <si>
    <t>dndf48</t>
  </si>
  <si>
    <t>lignin</t>
  </si>
  <si>
    <t>fat</t>
  </si>
  <si>
    <t>FA (fat-1)</t>
  </si>
  <si>
    <t>NDFn (NDF*.93)</t>
  </si>
  <si>
    <t>DDM=88.9 - (0.779*ADF)</t>
  </si>
  <si>
    <t>DMI = (120/NDF)</t>
  </si>
  <si>
    <t>NDFDp = 22.7+(0.664*NDFD)</t>
  </si>
  <si>
    <t>Relative Feed Quality (DMI *TDN/1.23)</t>
  </si>
  <si>
    <t>Relative Feed Value (DMI*DDM)/1.29</t>
  </si>
  <si>
    <t>stem elongation</t>
  </si>
  <si>
    <t>flag leaf collar/boot</t>
  </si>
  <si>
    <t>stem elongation/flag leaf collar</t>
  </si>
  <si>
    <t>boot/flowering</t>
  </si>
  <si>
    <t>RFV</t>
  </si>
  <si>
    <t>RFQ</t>
  </si>
  <si>
    <t>Growth Stage</t>
  </si>
  <si>
    <t>Height (in)</t>
  </si>
  <si>
    <t>Yield (pounds/acre)</t>
  </si>
  <si>
    <t>Weeks After Planting</t>
  </si>
  <si>
    <t>Protein (%)</t>
  </si>
  <si>
    <t>ADF (%)</t>
  </si>
  <si>
    <t>NDF (%)</t>
  </si>
  <si>
    <t>Quick N Big crabgrass planted at 6 pounds/acre with 50 pounds per acre nitrogen.</t>
  </si>
  <si>
    <t>flag leaf</t>
  </si>
  <si>
    <t>Mean crabgrass growth, yield, and forage quality from 4 to 9 weeks after planting in South Deerfield MA. Data are averaged from plantings between Mid-May and Late June.</t>
  </si>
  <si>
    <t>Mean crabgrass growth, yield, and forage quality at various growth stages in South Deerfield MA. Data are averaged from plantings between Mid-May and Late June.</t>
  </si>
  <si>
    <t>Mid-May</t>
  </si>
  <si>
    <t>Early June</t>
  </si>
  <si>
    <t>Mid-June</t>
  </si>
  <si>
    <t>Late June</t>
  </si>
  <si>
    <t>Harvest Window</t>
  </si>
  <si>
    <t>4 - 7 weeks after planting</t>
  </si>
  <si>
    <t>4 - 6 weeks after planting</t>
  </si>
  <si>
    <t>4 - 6 weeks after palnting</t>
  </si>
  <si>
    <t>4 - 5 weeks after planting</t>
  </si>
  <si>
    <t>Planting Date</t>
  </si>
  <si>
    <r>
      <t xml:space="preserve">Mean crabgrass yield, and forage quality at </t>
    </r>
    <r>
      <rPr>
        <b/>
        <sz val="12"/>
        <color theme="1"/>
        <rFont val="Calibri"/>
        <family val="2"/>
        <scheme val="minor"/>
      </rPr>
      <t>late tillering - stem elongation</t>
    </r>
    <r>
      <rPr>
        <sz val="12"/>
        <color theme="1"/>
        <rFont val="Calibri"/>
        <family val="2"/>
        <scheme val="minor"/>
      </rPr>
      <t xml:space="preserve"> growth stages at several planting dates in South Deerfield MA. </t>
    </r>
  </si>
  <si>
    <t>Crabgrass</t>
  </si>
  <si>
    <t>Pearl Millet</t>
  </si>
  <si>
    <t>Sudangrass</t>
  </si>
  <si>
    <t>24 inches</t>
  </si>
  <si>
    <t>48 inches</t>
  </si>
  <si>
    <t>30 inches / boot stage</t>
  </si>
  <si>
    <t>15 inches / boot stage</t>
  </si>
  <si>
    <t>36 inches</t>
  </si>
  <si>
    <t>Total Yield</t>
  </si>
  <si>
    <t>Mean crabgrass, pearl millet, and sudangrass yield in South Deerfield MA.</t>
  </si>
  <si>
    <t>All grasses planted at the beginning of June with 50 pounds/acre nitrogen.</t>
  </si>
  <si>
    <t>pounds per acre</t>
  </si>
  <si>
    <t>Dal's Big River</t>
  </si>
  <si>
    <t>Mojo</t>
  </si>
  <si>
    <t>Quick N Big</t>
  </si>
  <si>
    <t>Quick N Big Spreader</t>
  </si>
  <si>
    <t>50 pounds N</t>
  </si>
  <si>
    <t>100 pounds N</t>
  </si>
  <si>
    <t>at planting and</t>
  </si>
  <si>
    <t>50 poundsN</t>
  </si>
  <si>
    <t>after first cut</t>
  </si>
  <si>
    <t>at planting</t>
  </si>
  <si>
    <t>First Cut</t>
  </si>
  <si>
    <t>Second Cut</t>
  </si>
  <si>
    <t xml:space="preserve">Second Cut </t>
  </si>
  <si>
    <t>Mean crabgrass Yield at boot stage for four upright crabgrass varieties in South Deerfield MA.</t>
  </si>
  <si>
    <t>All crabgrasses planted at the beginning of June.</t>
  </si>
  <si>
    <t>N Rate</t>
  </si>
  <si>
    <t>Variety</t>
  </si>
  <si>
    <t>Species</t>
  </si>
  <si>
    <t>yieldpa</t>
  </si>
  <si>
    <t>yieldgm2</t>
  </si>
  <si>
    <t>FA</t>
  </si>
  <si>
    <t>NDFn</t>
  </si>
  <si>
    <t>DDM</t>
  </si>
  <si>
    <t>DMI</t>
  </si>
  <si>
    <t>NFC</t>
  </si>
  <si>
    <t>NDFDp</t>
  </si>
  <si>
    <t>TDN</t>
  </si>
  <si>
    <t>growthstageraw</t>
  </si>
  <si>
    <t>growthstage</t>
  </si>
  <si>
    <t>week</t>
  </si>
  <si>
    <t>seedingrate</t>
  </si>
  <si>
    <t>plantingdate</t>
  </si>
  <si>
    <t>datetreatment</t>
  </si>
  <si>
    <t>height</t>
  </si>
  <si>
    <t xml:space="preserve">NFC= (100 - ((NDF*0.93) + protein + fat)
</t>
  </si>
  <si>
    <t xml:space="preserve">TDN = (NFC × 0.98) + (CP × 0.87) + (FA × 0.97 × 2.25) + (NDFn × NDFDp/100) − 10
</t>
  </si>
  <si>
    <t>mm0</t>
  </si>
  <si>
    <t>lj0</t>
  </si>
  <si>
    <t>mj0</t>
  </si>
  <si>
    <t>ej0</t>
  </si>
  <si>
    <t>.25 seddling/.75 tillering</t>
  </si>
  <si>
    <t>1 node</t>
  </si>
  <si>
    <t>.5 seedling/.5 tillering</t>
  </si>
  <si>
    <t>.5 boot/.5 flowering</t>
  </si>
  <si>
    <t>kg/ha</t>
  </si>
  <si>
    <t>cm</t>
  </si>
  <si>
    <t>sample_date</t>
  </si>
  <si>
    <t>growth measurement</t>
  </si>
  <si>
    <t>year_rep</t>
  </si>
  <si>
    <t>trt</t>
  </si>
  <si>
    <t>date_trt</t>
  </si>
  <si>
    <t>planting_date</t>
  </si>
  <si>
    <t>rate_trt</t>
  </si>
  <si>
    <t>plant_age</t>
  </si>
  <si>
    <t>weeds</t>
  </si>
  <si>
    <t>growth_stage</t>
  </si>
  <si>
    <t>growth_measurement</t>
  </si>
  <si>
    <t>ddm</t>
  </si>
  <si>
    <t>dmi</t>
  </si>
  <si>
    <t xml:space="preserve">nfc
</t>
  </si>
  <si>
    <t xml:space="preserve">tdn
</t>
  </si>
  <si>
    <t>rfq</t>
  </si>
  <si>
    <t>rfv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</si>
</sst>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8" formatCode="m/d;@"/>
    <numFmt numFmtId="169" formatCode="m/d/yy;@"/>
  </numFmts>
  <fonts count="3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" fontId="0" fillId="0" borderId="0" xfId="0" applyNumberFormat="1"/>
    <xf numFmtId="2" fontId="0" fillId="0" borderId="0" xfId="0" applyNumberFormat="1"/>
    <xf numFmtId="164" fontId="0" fillId="0" borderId="0" xfId="0" applyNumberFormat="1"/>
    <xf numFmtId="1" fontId="0" fillId="0" borderId="0" xfId="0" applyNumberFormat="1"/>
    <xf numFmtId="0" fontId="0" fillId="2" borderId="0" xfId="0" applyFill="1"/>
    <xf numFmtId="16" fontId="0" fillId="2" borderId="0" xfId="0" applyNumberFormat="1" applyFill="1"/>
    <xf numFmtId="164" fontId="0" fillId="2" borderId="0" xfId="0" applyNumberFormat="1" applyFill="1"/>
    <xf numFmtId="2" fontId="1" fillId="0" borderId="0" xfId="0" applyNumberFormat="1" applyFont="1"/>
    <xf numFmtId="165" fontId="0" fillId="0" borderId="0" xfId="0" applyNumberForma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2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Alignment="1">
      <alignment horizontal="center"/>
    </xf>
    <xf numFmtId="168" fontId="0" fillId="0" borderId="0" xfId="0" applyNumberFormat="1"/>
    <xf numFmtId="169" fontId="0" fillId="0" borderId="0" xfId="0" applyNumberFormat="1"/>
    <xf numFmtId="2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3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'forage quality for stats'!$AB$3:$AB$98</c:f>
              <c:numCache>
                <c:formatCode>0.000</c:formatCode>
                <c:ptCount val="96"/>
                <c:pt idx="0">
                  <c:v>157.49044872837359</c:v>
                </c:pt>
                <c:pt idx="1">
                  <c:v>169.41284878741808</c:v>
                </c:pt>
                <c:pt idx="2">
                  <c:v>158.1408790038295</c:v>
                </c:pt>
                <c:pt idx="3">
                  <c:v>163.08994574700975</c:v>
                </c:pt>
                <c:pt idx="4">
                  <c:v>147.85198797787649</c:v>
                </c:pt>
                <c:pt idx="5">
                  <c:v>185.94511173580943</c:v>
                </c:pt>
                <c:pt idx="6">
                  <c:v>149.63190733498521</c:v>
                </c:pt>
                <c:pt idx="7">
                  <c:v>140.4093067531519</c:v>
                </c:pt>
                <c:pt idx="8">
                  <c:v>138.4450393173833</c:v>
                </c:pt>
                <c:pt idx="9">
                  <c:v>141.88964657746843</c:v>
                </c:pt>
                <c:pt idx="10">
                  <c:v>139.07399577167021</c:v>
                </c:pt>
                <c:pt idx="11">
                  <c:v>129.86029050669518</c:v>
                </c:pt>
                <c:pt idx="12">
                  <c:v>142.46066734074824</c:v>
                </c:pt>
                <c:pt idx="13">
                  <c:v>136.4433404848499</c:v>
                </c:pt>
                <c:pt idx="14">
                  <c:v>131.19918918621178</c:v>
                </c:pt>
                <c:pt idx="15">
                  <c:v>114.7994325252144</c:v>
                </c:pt>
                <c:pt idx="16">
                  <c:v>132.10667586906001</c:v>
                </c:pt>
                <c:pt idx="17">
                  <c:v>125.42822920862392</c:v>
                </c:pt>
                <c:pt idx="18">
                  <c:v>138.83392639867765</c:v>
                </c:pt>
                <c:pt idx="19">
                  <c:v>116.35177647901808</c:v>
                </c:pt>
                <c:pt idx="20">
                  <c:v>130.06008059206195</c:v>
                </c:pt>
                <c:pt idx="21">
                  <c:v>137.00101838094125</c:v>
                </c:pt>
                <c:pt idx="22">
                  <c:v>138.94160902070786</c:v>
                </c:pt>
                <c:pt idx="23">
                  <c:v>118.81525813332229</c:v>
                </c:pt>
                <c:pt idx="24">
                  <c:v>111.28792389180099</c:v>
                </c:pt>
                <c:pt idx="25">
                  <c:v>111.49594111302444</c:v>
                </c:pt>
                <c:pt idx="26">
                  <c:v>113.08732173685968</c:v>
                </c:pt>
                <c:pt idx="27">
                  <c:v>105.14316932806764</c:v>
                </c:pt>
                <c:pt idx="28">
                  <c:v>104.8242025108047</c:v>
                </c:pt>
                <c:pt idx="29">
                  <c:v>110.07548419612641</c:v>
                </c:pt>
                <c:pt idx="30">
                  <c:v>105.34683343259879</c:v>
                </c:pt>
                <c:pt idx="31">
                  <c:v>102.93635962264491</c:v>
                </c:pt>
                <c:pt idx="32">
                  <c:v>103.05251737490299</c:v>
                </c:pt>
                <c:pt idx="33">
                  <c:v>105.09838222417815</c:v>
                </c:pt>
                <c:pt idx="34">
                  <c:v>103.19672207304724</c:v>
                </c:pt>
                <c:pt idx="35">
                  <c:v>103.25735122547115</c:v>
                </c:pt>
                <c:pt idx="36">
                  <c:v>100.76121434299459</c:v>
                </c:pt>
                <c:pt idx="37">
                  <c:v>95.500751879699266</c:v>
                </c:pt>
                <c:pt idx="38">
                  <c:v>103.51688282647585</c:v>
                </c:pt>
                <c:pt idx="39">
                  <c:v>93.338060124787319</c:v>
                </c:pt>
                <c:pt idx="40">
                  <c:v>94.328407283326371</c:v>
                </c:pt>
                <c:pt idx="41">
                  <c:v>95.601757419628044</c:v>
                </c:pt>
                <c:pt idx="42">
                  <c:v>98.61243924034622</c:v>
                </c:pt>
                <c:pt idx="43">
                  <c:v>86.277787082463561</c:v>
                </c:pt>
                <c:pt idx="44">
                  <c:v>89.255265584884981</c:v>
                </c:pt>
                <c:pt idx="45">
                  <c:v>85.374873700471795</c:v>
                </c:pt>
                <c:pt idx="46">
                  <c:v>90.161793902248135</c:v>
                </c:pt>
                <c:pt idx="47">
                  <c:v>92.262202449977892</c:v>
                </c:pt>
                <c:pt idx="48">
                  <c:v>94.556621945016559</c:v>
                </c:pt>
                <c:pt idx="49">
                  <c:v>92.302924443557245</c:v>
                </c:pt>
                <c:pt idx="50">
                  <c:v>96.79952419535573</c:v>
                </c:pt>
                <c:pt idx="51">
                  <c:v>85.718473718133239</c:v>
                </c:pt>
                <c:pt idx="52">
                  <c:v>100.73328545913202</c:v>
                </c:pt>
                <c:pt idx="53">
                  <c:v>92.391176030922338</c:v>
                </c:pt>
                <c:pt idx="54">
                  <c:v>89.777948527354511</c:v>
                </c:pt>
                <c:pt idx="55">
                  <c:v>81.385052607058284</c:v>
                </c:pt>
                <c:pt idx="56">
                  <c:v>80.834921198493021</c:v>
                </c:pt>
                <c:pt idx="57">
                  <c:v>87.25469675437229</c:v>
                </c:pt>
                <c:pt idx="58">
                  <c:v>82.049160823630203</c:v>
                </c:pt>
                <c:pt idx="59">
                  <c:v>79.926671207550839</c:v>
                </c:pt>
                <c:pt idx="60">
                  <c:v>89.603934691538058</c:v>
                </c:pt>
                <c:pt idx="61">
                  <c:v>82.211018882121948</c:v>
                </c:pt>
                <c:pt idx="62">
                  <c:v>86.005843169335051</c:v>
                </c:pt>
                <c:pt idx="63">
                  <c:v>83.438681129217841</c:v>
                </c:pt>
                <c:pt idx="64">
                  <c:v>88.095408467501514</c:v>
                </c:pt>
                <c:pt idx="65">
                  <c:v>84.762691702791813</c:v>
                </c:pt>
                <c:pt idx="66">
                  <c:v>80.373714240742913</c:v>
                </c:pt>
                <c:pt idx="67">
                  <c:v>81.000683879590298</c:v>
                </c:pt>
                <c:pt idx="68">
                  <c:v>85.009205341461538</c:v>
                </c:pt>
                <c:pt idx="69">
                  <c:v>77.320247348711348</c:v>
                </c:pt>
                <c:pt idx="70">
                  <c:v>88.500879489652817</c:v>
                </c:pt>
                <c:pt idx="71">
                  <c:v>80.71823918587026</c:v>
                </c:pt>
                <c:pt idx="72">
                  <c:v>85.649871946617608</c:v>
                </c:pt>
                <c:pt idx="73">
                  <c:v>80.132648909199048</c:v>
                </c:pt>
                <c:pt idx="74">
                  <c:v>82.81259490130266</c:v>
                </c:pt>
                <c:pt idx="75">
                  <c:v>87.45093191093936</c:v>
                </c:pt>
                <c:pt idx="76">
                  <c:v>71.597933955391881</c:v>
                </c:pt>
                <c:pt idx="77">
                  <c:v>78.2959602539852</c:v>
                </c:pt>
                <c:pt idx="78">
                  <c:v>73.572979441036225</c:v>
                </c:pt>
                <c:pt idx="79">
                  <c:v>88.142470888763569</c:v>
                </c:pt>
                <c:pt idx="80">
                  <c:v>82.399783487018894</c:v>
                </c:pt>
                <c:pt idx="81">
                  <c:v>79.955209844270541</c:v>
                </c:pt>
                <c:pt idx="82">
                  <c:v>82.168781807640272</c:v>
                </c:pt>
                <c:pt idx="83">
                  <c:v>79.268216019464589</c:v>
                </c:pt>
                <c:pt idx="84">
                  <c:v>73.619858569658106</c:v>
                </c:pt>
                <c:pt idx="85">
                  <c:v>75.920439451586034</c:v>
                </c:pt>
                <c:pt idx="86">
                  <c:v>77.541980529660549</c:v>
                </c:pt>
                <c:pt idx="87">
                  <c:v>83.836346529976467</c:v>
                </c:pt>
                <c:pt idx="88">
                  <c:v>80.129530675601643</c:v>
                </c:pt>
                <c:pt idx="89">
                  <c:v>75.042350219337791</c:v>
                </c:pt>
                <c:pt idx="90">
                  <c:v>77.838156026202867</c:v>
                </c:pt>
                <c:pt idx="91">
                  <c:v>70.914906457453228</c:v>
                </c:pt>
                <c:pt idx="92">
                  <c:v>86.555844071273327</c:v>
                </c:pt>
                <c:pt idx="93">
                  <c:v>81.03516600799685</c:v>
                </c:pt>
                <c:pt idx="95">
                  <c:v>79.748290906331803</c:v>
                </c:pt>
              </c:numCache>
            </c:numRef>
          </c:xVal>
          <c:yVal>
            <c:numRef>
              <c:f>'forage quality for stats'!$AA$3:$AA$98</c:f>
              <c:numCache>
                <c:formatCode>0.000</c:formatCode>
                <c:ptCount val="96"/>
                <c:pt idx="0">
                  <c:v>164.10568182243642</c:v>
                </c:pt>
                <c:pt idx="1">
                  <c:v>175.96284960783731</c:v>
                </c:pt>
                <c:pt idx="2">
                  <c:v>166.00842078259492</c:v>
                </c:pt>
                <c:pt idx="3">
                  <c:v>169.4617787555006</c:v>
                </c:pt>
                <c:pt idx="4">
                  <c:v>154.03055725055302</c:v>
                </c:pt>
                <c:pt idx="5">
                  <c:v>194.66161961629462</c:v>
                </c:pt>
                <c:pt idx="6">
                  <c:v>155.21025529238887</c:v>
                </c:pt>
                <c:pt idx="7">
                  <c:v>143.1146000181885</c:v>
                </c:pt>
                <c:pt idx="8">
                  <c:v>145.41631828848662</c:v>
                </c:pt>
                <c:pt idx="9">
                  <c:v>155.16799845798351</c:v>
                </c:pt>
                <c:pt idx="10">
                  <c:v>154.3192548714338</c:v>
                </c:pt>
                <c:pt idx="11">
                  <c:v>138.61465858337129</c:v>
                </c:pt>
                <c:pt idx="12">
                  <c:v>153.91711424699059</c:v>
                </c:pt>
                <c:pt idx="13">
                  <c:v>146.13570327139936</c:v>
                </c:pt>
                <c:pt idx="14">
                  <c:v>137.02250850554137</c:v>
                </c:pt>
                <c:pt idx="15">
                  <c:v>120.2844255121002</c:v>
                </c:pt>
                <c:pt idx="16">
                  <c:v>140.47692919417287</c:v>
                </c:pt>
                <c:pt idx="17">
                  <c:v>134.11402592413674</c:v>
                </c:pt>
                <c:pt idx="18">
                  <c:v>149.14739694177115</c:v>
                </c:pt>
                <c:pt idx="19">
                  <c:v>121.69696181907156</c:v>
                </c:pt>
                <c:pt idx="20">
                  <c:v>134.05197268804241</c:v>
                </c:pt>
                <c:pt idx="21">
                  <c:v>144.17100674906149</c:v>
                </c:pt>
                <c:pt idx="22">
                  <c:v>143.39395916768348</c:v>
                </c:pt>
                <c:pt idx="23">
                  <c:v>129.00428799978778</c:v>
                </c:pt>
                <c:pt idx="24">
                  <c:v>119.50132635188623</c:v>
                </c:pt>
                <c:pt idx="25">
                  <c:v>116.64796241207191</c:v>
                </c:pt>
                <c:pt idx="26">
                  <c:v>120.84964927967656</c:v>
                </c:pt>
                <c:pt idx="27">
                  <c:v>110.32111423242443</c:v>
                </c:pt>
                <c:pt idx="28">
                  <c:v>109.44925657317161</c:v>
                </c:pt>
                <c:pt idx="29">
                  <c:v>115.46578908761973</c:v>
                </c:pt>
                <c:pt idx="30">
                  <c:v>110.64848717170685</c:v>
                </c:pt>
                <c:pt idx="31">
                  <c:v>106.7366733592665</c:v>
                </c:pt>
                <c:pt idx="32">
                  <c:v>108.6693799985153</c:v>
                </c:pt>
                <c:pt idx="33">
                  <c:v>110.37513346547107</c:v>
                </c:pt>
                <c:pt idx="34">
                  <c:v>111.81296719715013</c:v>
                </c:pt>
                <c:pt idx="35">
                  <c:v>112.38933205855243</c:v>
                </c:pt>
                <c:pt idx="36">
                  <c:v>112.52831886344494</c:v>
                </c:pt>
                <c:pt idx="37">
                  <c:v>107.46935799894966</c:v>
                </c:pt>
                <c:pt idx="38">
                  <c:v>113.79897839398944</c:v>
                </c:pt>
                <c:pt idx="39">
                  <c:v>100.66046646403062</c:v>
                </c:pt>
                <c:pt idx="40">
                  <c:v>107.72205845852976</c:v>
                </c:pt>
                <c:pt idx="41">
                  <c:v>103.98690071088136</c:v>
                </c:pt>
                <c:pt idx="42">
                  <c:v>105.12672867637318</c:v>
                </c:pt>
                <c:pt idx="43">
                  <c:v>94.984101285128247</c:v>
                </c:pt>
                <c:pt idx="44">
                  <c:v>96.55507426786896</c:v>
                </c:pt>
                <c:pt idx="45">
                  <c:v>97.28370111655029</c:v>
                </c:pt>
                <c:pt idx="46">
                  <c:v>95.121789872168137</c:v>
                </c:pt>
                <c:pt idx="47">
                  <c:v>97.364783368632899</c:v>
                </c:pt>
                <c:pt idx="48">
                  <c:v>97.261307673978195</c:v>
                </c:pt>
                <c:pt idx="49">
                  <c:v>96.924051107713453</c:v>
                </c:pt>
                <c:pt idx="50">
                  <c:v>101.23356858822376</c:v>
                </c:pt>
                <c:pt idx="51">
                  <c:v>93.420480321848416</c:v>
                </c:pt>
                <c:pt idx="52">
                  <c:v>113.36193635230418</c:v>
                </c:pt>
                <c:pt idx="53">
                  <c:v>103.35707474754351</c:v>
                </c:pt>
                <c:pt idx="54">
                  <c:v>98.356108203918225</c:v>
                </c:pt>
                <c:pt idx="55">
                  <c:v>87.125215779656145</c:v>
                </c:pt>
                <c:pt idx="56">
                  <c:v>90.183113214766166</c:v>
                </c:pt>
                <c:pt idx="57">
                  <c:v>92.496114825133901</c:v>
                </c:pt>
                <c:pt idx="58">
                  <c:v>87.241702946309289</c:v>
                </c:pt>
                <c:pt idx="59">
                  <c:v>87.188020709217909</c:v>
                </c:pt>
                <c:pt idx="60">
                  <c:v>98.750525748350483</c:v>
                </c:pt>
                <c:pt idx="61">
                  <c:v>89.260058475311581</c:v>
                </c:pt>
                <c:pt idx="62">
                  <c:v>91.900052252167043</c:v>
                </c:pt>
                <c:pt idx="63">
                  <c:v>90.092093150833065</c:v>
                </c:pt>
                <c:pt idx="64">
                  <c:v>93.457171421005469</c:v>
                </c:pt>
                <c:pt idx="65">
                  <c:v>90.820838668088584</c:v>
                </c:pt>
                <c:pt idx="66">
                  <c:v>89.431810128344125</c:v>
                </c:pt>
                <c:pt idx="67">
                  <c:v>87.843736862113701</c:v>
                </c:pt>
                <c:pt idx="68">
                  <c:v>92.200631707716965</c:v>
                </c:pt>
                <c:pt idx="69">
                  <c:v>89.909167333116159</c:v>
                </c:pt>
                <c:pt idx="70">
                  <c:v>94.892971535092144</c:v>
                </c:pt>
                <c:pt idx="71">
                  <c:v>86.018286746831592</c:v>
                </c:pt>
                <c:pt idx="72">
                  <c:v>93.416429370288213</c:v>
                </c:pt>
                <c:pt idx="73">
                  <c:v>85.047324938634063</c:v>
                </c:pt>
                <c:pt idx="74">
                  <c:v>89.974591517938578</c:v>
                </c:pt>
                <c:pt idx="75">
                  <c:v>93.392704625384383</c:v>
                </c:pt>
                <c:pt idx="76">
                  <c:v>80.508409245087506</c:v>
                </c:pt>
                <c:pt idx="77">
                  <c:v>87.412752125855306</c:v>
                </c:pt>
                <c:pt idx="78">
                  <c:v>78.544432378259188</c:v>
                </c:pt>
                <c:pt idx="79">
                  <c:v>94.296001925056174</c:v>
                </c:pt>
                <c:pt idx="80">
                  <c:v>85.802686621142968</c:v>
                </c:pt>
                <c:pt idx="81">
                  <c:v>87.718511573549875</c:v>
                </c:pt>
                <c:pt idx="82">
                  <c:v>89.789697211241162</c:v>
                </c:pt>
                <c:pt idx="83">
                  <c:v>84.907634124638889</c:v>
                </c:pt>
                <c:pt idx="84">
                  <c:v>78.067211255480572</c:v>
                </c:pt>
                <c:pt idx="85">
                  <c:v>80.784731080516025</c:v>
                </c:pt>
                <c:pt idx="86">
                  <c:v>83.355714341050543</c:v>
                </c:pt>
                <c:pt idx="87">
                  <c:v>86.279598238192264</c:v>
                </c:pt>
                <c:pt idx="88">
                  <c:v>87.026215246379863</c:v>
                </c:pt>
                <c:pt idx="89">
                  <c:v>82.749860536680714</c:v>
                </c:pt>
                <c:pt idx="90">
                  <c:v>84.576669963490176</c:v>
                </c:pt>
                <c:pt idx="91">
                  <c:v>75.887862531964956</c:v>
                </c:pt>
                <c:pt idx="92">
                  <c:v>92.432590429793621</c:v>
                </c:pt>
                <c:pt idx="93">
                  <c:v>85.698554632620215</c:v>
                </c:pt>
                <c:pt idx="95">
                  <c:v>83.750663137153836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8E-B240-BAA8-298E0D6043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556303"/>
        <c:axId val="1869296287"/>
      </c:scatterChart>
      <c:valAx>
        <c:axId val="1869556303"/>
        <c:scaling>
          <c:orientation val="minMax"/>
          <c:max val="2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296287"/>
        <c:crosses val="autoZero"/>
        <c:crossBetween val="midCat"/>
        <c:majorUnit val="25"/>
      </c:valAx>
      <c:valAx>
        <c:axId val="1869296287"/>
        <c:scaling>
          <c:orientation val="minMax"/>
          <c:max val="2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9556303"/>
        <c:crosses val="autoZero"/>
        <c:crossBetween val="midCat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565150</xdr:colOff>
      <xdr:row>68</xdr:row>
      <xdr:rowOff>190500</xdr:rowOff>
    </xdr:from>
    <xdr:to>
      <xdr:col>37</xdr:col>
      <xdr:colOff>254000</xdr:colOff>
      <xdr:row>88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9F9224-685C-DEEE-66B5-B8CA62CFA7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90147-8061-7C4E-8811-7686D24674EE}">
  <dimension ref="A1:AL1025"/>
  <sheetViews>
    <sheetView tabSelected="1" zoomScale="58" zoomScaleNormal="58" workbookViewId="0">
      <selection activeCell="R2" sqref="R2"/>
    </sheetView>
  </sheetViews>
  <sheetFormatPr baseColWidth="10" defaultRowHeight="16" x14ac:dyDescent="0.2"/>
  <cols>
    <col min="4" max="4" width="10.83203125" style="18"/>
    <col min="9" max="9" width="10.83203125" style="2"/>
    <col min="10" max="10" width="10.83203125" style="3"/>
    <col min="11" max="11" width="10.83203125" style="2"/>
    <col min="12" max="13" width="10.83203125" style="18"/>
    <col min="14" max="14" width="10.83203125" style="4"/>
    <col min="15" max="15" width="10.83203125" style="2"/>
    <col min="16" max="16" width="10.83203125" style="4"/>
    <col min="17" max="17" width="10.83203125" style="2"/>
    <col min="19" max="19" width="10.83203125" style="3"/>
    <col min="20" max="20" width="10.83203125" style="4"/>
    <col min="21" max="21" width="10.83203125" style="3"/>
    <col min="22" max="22" width="10.83203125" style="4"/>
    <col min="23" max="23" width="10.83203125" style="2"/>
    <col min="24" max="24" width="10.83203125" style="3"/>
    <col min="25" max="25" width="10.83203125" style="4"/>
    <col min="26" max="26" width="10.83203125" style="2"/>
    <col min="28" max="28" width="10.83203125" style="3"/>
    <col min="29" max="29" width="10.83203125" style="4"/>
    <col min="30" max="30" width="10.83203125" style="2"/>
    <col min="32" max="32" width="10.83203125" style="3"/>
    <col min="33" max="33" width="10.83203125" style="4"/>
    <col min="34" max="34" width="10.83203125" style="2"/>
    <col min="36" max="36" width="10.83203125" style="3"/>
    <col min="37" max="37" width="10.83203125" style="4"/>
    <col min="38" max="38" width="10.83203125" style="2"/>
  </cols>
  <sheetData>
    <row r="1" spans="1:26" x14ac:dyDescent="0.2">
      <c r="A1" t="s">
        <v>39</v>
      </c>
      <c r="B1" t="s">
        <v>166</v>
      </c>
      <c r="C1" t="s">
        <v>167</v>
      </c>
      <c r="D1" s="18" t="s">
        <v>168</v>
      </c>
      <c r="E1" t="s">
        <v>169</v>
      </c>
      <c r="F1" t="s">
        <v>20</v>
      </c>
      <c r="G1" t="s">
        <v>165</v>
      </c>
      <c r="H1" t="s">
        <v>170</v>
      </c>
      <c r="I1" s="2" t="s">
        <v>26</v>
      </c>
      <c r="J1" s="3" t="s">
        <v>150</v>
      </c>
      <c r="K1" s="2" t="s">
        <v>173</v>
      </c>
      <c r="L1" s="18" t="s">
        <v>163</v>
      </c>
      <c r="M1" s="18" t="s">
        <v>171</v>
      </c>
      <c r="N1" s="4" t="s">
        <v>172</v>
      </c>
      <c r="O1" s="2" t="s">
        <v>64</v>
      </c>
      <c r="P1" s="4" t="s">
        <v>65</v>
      </c>
      <c r="Q1" s="2" t="s">
        <v>66</v>
      </c>
      <c r="R1" t="s">
        <v>67</v>
      </c>
      <c r="S1" s="3" t="s">
        <v>68</v>
      </c>
      <c r="T1" s="4" t="s">
        <v>69</v>
      </c>
      <c r="U1" s="3" t="s">
        <v>174</v>
      </c>
      <c r="V1" s="4" t="s">
        <v>175</v>
      </c>
      <c r="W1" s="20" t="s">
        <v>176</v>
      </c>
      <c r="X1" s="21" t="s">
        <v>177</v>
      </c>
      <c r="Y1" s="4" t="s">
        <v>178</v>
      </c>
      <c r="Z1" s="2" t="s">
        <v>179</v>
      </c>
    </row>
    <row r="2" spans="1:26" x14ac:dyDescent="0.2">
      <c r="A2">
        <v>2022</v>
      </c>
      <c r="B2" t="s">
        <v>2</v>
      </c>
      <c r="C2" t="s">
        <v>15</v>
      </c>
      <c r="D2" s="18">
        <v>44699</v>
      </c>
      <c r="E2" s="3">
        <v>3.363</v>
      </c>
      <c r="F2">
        <v>1</v>
      </c>
      <c r="G2">
        <v>1</v>
      </c>
      <c r="H2">
        <v>1</v>
      </c>
      <c r="L2" s="18">
        <v>44707</v>
      </c>
    </row>
    <row r="3" spans="1:26" x14ac:dyDescent="0.2">
      <c r="A3">
        <v>2022</v>
      </c>
      <c r="B3" t="s">
        <v>2</v>
      </c>
      <c r="C3" t="s">
        <v>15</v>
      </c>
      <c r="D3" s="18">
        <v>44699</v>
      </c>
      <c r="E3" s="3">
        <v>3.363</v>
      </c>
      <c r="F3">
        <v>2</v>
      </c>
      <c r="G3">
        <v>2</v>
      </c>
      <c r="H3">
        <v>1</v>
      </c>
      <c r="L3" s="18">
        <v>44707</v>
      </c>
    </row>
    <row r="4" spans="1:26" x14ac:dyDescent="0.2">
      <c r="A4">
        <v>2022</v>
      </c>
      <c r="B4" t="s">
        <v>2</v>
      </c>
      <c r="C4" t="s">
        <v>15</v>
      </c>
      <c r="D4" s="18">
        <v>44699</v>
      </c>
      <c r="E4" s="3">
        <v>3.363</v>
      </c>
      <c r="F4">
        <v>3</v>
      </c>
      <c r="G4">
        <v>3</v>
      </c>
      <c r="H4">
        <v>1</v>
      </c>
      <c r="L4" s="18">
        <v>44707</v>
      </c>
    </row>
    <row r="5" spans="1:26" x14ac:dyDescent="0.2">
      <c r="A5">
        <v>2022</v>
      </c>
      <c r="B5" t="s">
        <v>2</v>
      </c>
      <c r="C5" t="s">
        <v>15</v>
      </c>
      <c r="D5" s="18">
        <v>44699</v>
      </c>
      <c r="E5" s="3">
        <v>3.363</v>
      </c>
      <c r="F5">
        <v>4</v>
      </c>
      <c r="G5">
        <v>4</v>
      </c>
      <c r="H5">
        <v>1</v>
      </c>
      <c r="L5" s="18">
        <v>44707</v>
      </c>
    </row>
    <row r="6" spans="1:26" x14ac:dyDescent="0.2">
      <c r="A6">
        <v>2022</v>
      </c>
      <c r="B6" t="s">
        <v>2</v>
      </c>
      <c r="C6" t="s">
        <v>15</v>
      </c>
      <c r="D6" s="18">
        <v>44699</v>
      </c>
      <c r="E6" s="3">
        <v>3.363</v>
      </c>
      <c r="F6">
        <v>1</v>
      </c>
      <c r="G6">
        <v>1</v>
      </c>
      <c r="H6">
        <v>2</v>
      </c>
      <c r="L6" s="18">
        <v>44714</v>
      </c>
    </row>
    <row r="7" spans="1:26" x14ac:dyDescent="0.2">
      <c r="A7">
        <v>2022</v>
      </c>
      <c r="B7" t="s">
        <v>2</v>
      </c>
      <c r="C7" t="s">
        <v>15</v>
      </c>
      <c r="D7" s="18">
        <v>44699</v>
      </c>
      <c r="E7" s="3">
        <v>3.363</v>
      </c>
      <c r="F7">
        <v>2</v>
      </c>
      <c r="G7">
        <v>2</v>
      </c>
      <c r="H7">
        <v>2</v>
      </c>
      <c r="L7" s="18">
        <v>44714</v>
      </c>
    </row>
    <row r="8" spans="1:26" x14ac:dyDescent="0.2">
      <c r="A8">
        <v>2022</v>
      </c>
      <c r="B8" t="s">
        <v>2</v>
      </c>
      <c r="C8" t="s">
        <v>15</v>
      </c>
      <c r="D8" s="18">
        <v>44699</v>
      </c>
      <c r="E8" s="3">
        <v>3.363</v>
      </c>
      <c r="F8">
        <v>3</v>
      </c>
      <c r="G8">
        <v>3</v>
      </c>
      <c r="H8">
        <v>2</v>
      </c>
      <c r="L8" s="18">
        <v>44714</v>
      </c>
    </row>
    <row r="9" spans="1:26" x14ac:dyDescent="0.2">
      <c r="A9">
        <v>2022</v>
      </c>
      <c r="B9" t="s">
        <v>2</v>
      </c>
      <c r="C9" t="s">
        <v>15</v>
      </c>
      <c r="D9" s="18">
        <v>44699</v>
      </c>
      <c r="E9" s="3">
        <v>3.363</v>
      </c>
      <c r="F9">
        <v>4</v>
      </c>
      <c r="G9">
        <v>4</v>
      </c>
      <c r="H9">
        <v>2</v>
      </c>
      <c r="L9" s="18">
        <v>44714</v>
      </c>
    </row>
    <row r="10" spans="1:26" x14ac:dyDescent="0.2">
      <c r="A10">
        <v>2022</v>
      </c>
      <c r="B10" t="s">
        <v>2</v>
      </c>
      <c r="C10" t="s">
        <v>15</v>
      </c>
      <c r="D10" s="18">
        <v>44699</v>
      </c>
      <c r="E10" s="3">
        <v>3.363</v>
      </c>
      <c r="F10">
        <v>1</v>
      </c>
      <c r="G10">
        <v>1</v>
      </c>
      <c r="H10">
        <v>3</v>
      </c>
      <c r="L10" s="18">
        <v>44721</v>
      </c>
    </row>
    <row r="11" spans="1:26" x14ac:dyDescent="0.2">
      <c r="A11">
        <v>2022</v>
      </c>
      <c r="B11" t="s">
        <v>2</v>
      </c>
      <c r="C11" t="s">
        <v>15</v>
      </c>
      <c r="D11" s="18">
        <v>44699</v>
      </c>
      <c r="E11" s="3">
        <v>3.363</v>
      </c>
      <c r="F11">
        <v>2</v>
      </c>
      <c r="G11">
        <v>2</v>
      </c>
      <c r="H11">
        <v>3</v>
      </c>
      <c r="L11" s="18">
        <v>44721</v>
      </c>
    </row>
    <row r="12" spans="1:26" x14ac:dyDescent="0.2">
      <c r="A12">
        <v>2022</v>
      </c>
      <c r="B12" t="s">
        <v>2</v>
      </c>
      <c r="C12" t="s">
        <v>15</v>
      </c>
      <c r="D12" s="18">
        <v>44699</v>
      </c>
      <c r="E12" s="3">
        <v>3.363</v>
      </c>
      <c r="F12">
        <v>3</v>
      </c>
      <c r="G12">
        <v>3</v>
      </c>
      <c r="H12">
        <v>3</v>
      </c>
      <c r="L12" s="18">
        <v>44721</v>
      </c>
    </row>
    <row r="13" spans="1:26" x14ac:dyDescent="0.2">
      <c r="A13">
        <v>2022</v>
      </c>
      <c r="B13" t="s">
        <v>2</v>
      </c>
      <c r="C13" t="s">
        <v>15</v>
      </c>
      <c r="D13" s="18">
        <v>44699</v>
      </c>
      <c r="E13" s="3">
        <v>3.363</v>
      </c>
      <c r="F13">
        <v>4</v>
      </c>
      <c r="G13">
        <v>4</v>
      </c>
      <c r="H13">
        <v>3</v>
      </c>
      <c r="L13" s="18">
        <v>44721</v>
      </c>
    </row>
    <row r="14" spans="1:26" x14ac:dyDescent="0.2">
      <c r="A14">
        <v>2022</v>
      </c>
      <c r="B14" t="s">
        <v>2</v>
      </c>
      <c r="C14" t="s">
        <v>15</v>
      </c>
      <c r="D14" s="18">
        <v>44699</v>
      </c>
      <c r="E14" s="3">
        <v>3.363</v>
      </c>
      <c r="F14">
        <v>1</v>
      </c>
      <c r="G14">
        <v>1</v>
      </c>
      <c r="H14">
        <v>4</v>
      </c>
      <c r="I14" s="3">
        <v>383.26465013774094</v>
      </c>
      <c r="L14" s="18">
        <v>44728</v>
      </c>
      <c r="M14">
        <v>658.21537741046825</v>
      </c>
    </row>
    <row r="15" spans="1:26" x14ac:dyDescent="0.2">
      <c r="A15">
        <v>2022</v>
      </c>
      <c r="B15" t="s">
        <v>2</v>
      </c>
      <c r="C15" t="s">
        <v>15</v>
      </c>
      <c r="D15" s="18">
        <v>44699</v>
      </c>
      <c r="E15" s="3">
        <v>3.363</v>
      </c>
      <c r="F15">
        <v>2</v>
      </c>
      <c r="G15">
        <v>2</v>
      </c>
      <c r="H15">
        <v>4</v>
      </c>
      <c r="I15" s="3">
        <v>295.78032782369144</v>
      </c>
      <c r="L15" s="18">
        <v>44728</v>
      </c>
      <c r="M15">
        <v>254.12112672176306</v>
      </c>
    </row>
    <row r="16" spans="1:26" x14ac:dyDescent="0.2">
      <c r="A16">
        <v>2022</v>
      </c>
      <c r="B16" t="s">
        <v>2</v>
      </c>
      <c r="C16" t="s">
        <v>15</v>
      </c>
      <c r="D16" s="18">
        <v>44699</v>
      </c>
      <c r="E16" s="3">
        <v>3.363</v>
      </c>
      <c r="F16">
        <v>3</v>
      </c>
      <c r="G16">
        <v>3</v>
      </c>
      <c r="H16">
        <v>4</v>
      </c>
      <c r="I16" s="3">
        <v>329.10768870523412</v>
      </c>
      <c r="L16" s="18">
        <v>44728</v>
      </c>
      <c r="M16">
        <v>262.45296694214875</v>
      </c>
    </row>
    <row r="17" spans="1:13" x14ac:dyDescent="0.2">
      <c r="A17">
        <v>2022</v>
      </c>
      <c r="B17" t="s">
        <v>2</v>
      </c>
      <c r="C17" t="s">
        <v>15</v>
      </c>
      <c r="D17" s="18">
        <v>44699</v>
      </c>
      <c r="E17" s="3">
        <v>3.363</v>
      </c>
      <c r="F17">
        <v>4</v>
      </c>
      <c r="G17">
        <v>4</v>
      </c>
      <c r="H17">
        <v>4</v>
      </c>
      <c r="I17" s="3">
        <v>245.78928650137743</v>
      </c>
      <c r="L17" s="18">
        <v>44728</v>
      </c>
      <c r="M17">
        <v>458.25121212121206</v>
      </c>
    </row>
    <row r="18" spans="1:13" x14ac:dyDescent="0.2">
      <c r="A18">
        <v>2022</v>
      </c>
      <c r="B18" t="s">
        <v>2</v>
      </c>
      <c r="C18" t="s">
        <v>15</v>
      </c>
      <c r="D18" s="18">
        <v>44699</v>
      </c>
      <c r="E18" s="3">
        <v>3.363</v>
      </c>
      <c r="F18">
        <v>1</v>
      </c>
      <c r="G18">
        <v>1</v>
      </c>
      <c r="H18">
        <v>5</v>
      </c>
      <c r="I18" s="3">
        <v>883.1750633608815</v>
      </c>
      <c r="L18" s="18">
        <v>44735</v>
      </c>
    </row>
    <row r="19" spans="1:13" x14ac:dyDescent="0.2">
      <c r="A19">
        <v>2022</v>
      </c>
      <c r="B19" t="s">
        <v>2</v>
      </c>
      <c r="C19" t="s">
        <v>15</v>
      </c>
      <c r="D19" s="18">
        <v>44699</v>
      </c>
      <c r="E19" s="3">
        <v>3.363</v>
      </c>
      <c r="F19">
        <v>2</v>
      </c>
      <c r="G19">
        <v>2</v>
      </c>
      <c r="H19">
        <v>5</v>
      </c>
      <c r="I19" s="3">
        <v>912.33650413223131</v>
      </c>
      <c r="L19" s="18">
        <v>44735</v>
      </c>
    </row>
    <row r="20" spans="1:13" x14ac:dyDescent="0.2">
      <c r="A20">
        <v>2022</v>
      </c>
      <c r="B20" t="s">
        <v>2</v>
      </c>
      <c r="C20" t="s">
        <v>15</v>
      </c>
      <c r="D20" s="18">
        <v>44699</v>
      </c>
      <c r="E20" s="3">
        <v>3.363</v>
      </c>
      <c r="F20">
        <v>3</v>
      </c>
      <c r="G20">
        <v>3</v>
      </c>
      <c r="H20">
        <v>5</v>
      </c>
      <c r="I20" s="3">
        <v>612.39025619834706</v>
      </c>
      <c r="L20" s="18">
        <v>44735</v>
      </c>
    </row>
    <row r="21" spans="1:13" x14ac:dyDescent="0.2">
      <c r="A21">
        <v>2022</v>
      </c>
      <c r="B21" t="s">
        <v>2</v>
      </c>
      <c r="C21" t="s">
        <v>15</v>
      </c>
      <c r="D21" s="18">
        <v>44699</v>
      </c>
      <c r="E21" s="3">
        <v>3.363</v>
      </c>
      <c r="F21">
        <v>4</v>
      </c>
      <c r="G21">
        <v>4</v>
      </c>
      <c r="H21">
        <v>5</v>
      </c>
      <c r="I21" s="3">
        <v>812.35442148760319</v>
      </c>
      <c r="L21" s="18">
        <v>44735</v>
      </c>
    </row>
    <row r="22" spans="1:13" x14ac:dyDescent="0.2">
      <c r="A22">
        <v>2022</v>
      </c>
      <c r="B22" t="s">
        <v>2</v>
      </c>
      <c r="C22" t="s">
        <v>15</v>
      </c>
      <c r="D22" s="18">
        <v>44699</v>
      </c>
      <c r="E22" s="3">
        <v>3.363</v>
      </c>
      <c r="F22">
        <v>1</v>
      </c>
      <c r="G22">
        <v>1</v>
      </c>
      <c r="H22">
        <v>6</v>
      </c>
      <c r="I22" s="3">
        <v>1458.0720385674929</v>
      </c>
      <c r="L22" s="18">
        <v>44742</v>
      </c>
    </row>
    <row r="23" spans="1:13" x14ac:dyDescent="0.2">
      <c r="A23">
        <v>2022</v>
      </c>
      <c r="B23" t="s">
        <v>2</v>
      </c>
      <c r="C23" t="s">
        <v>15</v>
      </c>
      <c r="D23" s="18">
        <v>44699</v>
      </c>
      <c r="E23" s="3">
        <v>3.363</v>
      </c>
      <c r="F23">
        <v>2</v>
      </c>
      <c r="G23">
        <v>2</v>
      </c>
      <c r="H23">
        <v>6</v>
      </c>
      <c r="I23" s="3">
        <v>1208.1168319559229</v>
      </c>
      <c r="L23" s="18">
        <v>44742</v>
      </c>
    </row>
    <row r="24" spans="1:13" x14ac:dyDescent="0.2">
      <c r="A24">
        <v>2022</v>
      </c>
      <c r="B24" t="s">
        <v>2</v>
      </c>
      <c r="C24" t="s">
        <v>15</v>
      </c>
      <c r="D24" s="18">
        <v>44699</v>
      </c>
      <c r="E24" s="3">
        <v>3.363</v>
      </c>
      <c r="F24">
        <v>3</v>
      </c>
      <c r="G24">
        <v>3</v>
      </c>
      <c r="H24">
        <v>6</v>
      </c>
      <c r="I24" s="3">
        <v>808.18850137741038</v>
      </c>
      <c r="L24" s="18">
        <v>44742</v>
      </c>
    </row>
    <row r="25" spans="1:13" x14ac:dyDescent="0.2">
      <c r="A25">
        <v>2022</v>
      </c>
      <c r="B25" t="s">
        <v>2</v>
      </c>
      <c r="C25" t="s">
        <v>15</v>
      </c>
      <c r="D25" s="18">
        <v>44699</v>
      </c>
      <c r="E25" s="3">
        <v>3.363</v>
      </c>
      <c r="F25">
        <v>4</v>
      </c>
      <c r="G25">
        <v>4</v>
      </c>
      <c r="H25">
        <v>6</v>
      </c>
      <c r="I25" s="3">
        <v>1366.4217961432505</v>
      </c>
      <c r="L25" s="18">
        <v>44742</v>
      </c>
    </row>
    <row r="26" spans="1:13" x14ac:dyDescent="0.2">
      <c r="A26">
        <v>2022</v>
      </c>
      <c r="B26" t="s">
        <v>2</v>
      </c>
      <c r="C26" t="s">
        <v>15</v>
      </c>
      <c r="D26" s="18">
        <v>44699</v>
      </c>
      <c r="E26" s="3">
        <v>3.363</v>
      </c>
      <c r="F26">
        <v>1</v>
      </c>
      <c r="G26">
        <v>1</v>
      </c>
      <c r="H26">
        <v>7</v>
      </c>
      <c r="I26" s="3">
        <v>916.50242424242413</v>
      </c>
      <c r="L26" s="18">
        <v>44749</v>
      </c>
    </row>
    <row r="27" spans="1:13" x14ac:dyDescent="0.2">
      <c r="A27">
        <v>2022</v>
      </c>
      <c r="B27" t="s">
        <v>2</v>
      </c>
      <c r="C27" t="s">
        <v>15</v>
      </c>
      <c r="D27" s="18">
        <v>44699</v>
      </c>
      <c r="E27" s="3">
        <v>3.363</v>
      </c>
      <c r="F27">
        <v>2</v>
      </c>
      <c r="G27">
        <v>2</v>
      </c>
      <c r="H27">
        <v>7</v>
      </c>
      <c r="I27" s="3">
        <v>2782.8346336088152</v>
      </c>
      <c r="L27" s="18">
        <v>44749</v>
      </c>
    </row>
    <row r="28" spans="1:13" x14ac:dyDescent="0.2">
      <c r="A28">
        <v>2022</v>
      </c>
      <c r="B28" t="s">
        <v>2</v>
      </c>
      <c r="C28" t="s">
        <v>15</v>
      </c>
      <c r="D28" s="18">
        <v>44699</v>
      </c>
      <c r="E28" s="3">
        <v>3.363</v>
      </c>
      <c r="F28">
        <v>3</v>
      </c>
      <c r="G28">
        <v>3</v>
      </c>
      <c r="H28">
        <v>7</v>
      </c>
      <c r="I28" s="3">
        <v>1766.350126721763</v>
      </c>
      <c r="L28" s="18">
        <v>44749</v>
      </c>
    </row>
    <row r="29" spans="1:13" x14ac:dyDescent="0.2">
      <c r="A29">
        <v>2022</v>
      </c>
      <c r="B29" t="s">
        <v>2</v>
      </c>
      <c r="C29" t="s">
        <v>15</v>
      </c>
      <c r="D29" s="18">
        <v>44699</v>
      </c>
      <c r="E29" s="3">
        <v>3.363</v>
      </c>
      <c r="F29">
        <v>4</v>
      </c>
      <c r="G29">
        <v>4</v>
      </c>
      <c r="H29">
        <v>7</v>
      </c>
      <c r="I29" s="3">
        <v>1828.8389283746553</v>
      </c>
      <c r="L29" s="18">
        <v>44749</v>
      </c>
    </row>
    <row r="30" spans="1:13" x14ac:dyDescent="0.2">
      <c r="A30">
        <v>2022</v>
      </c>
      <c r="B30" t="s">
        <v>2</v>
      </c>
      <c r="C30" t="s">
        <v>15</v>
      </c>
      <c r="D30" s="18">
        <v>44699</v>
      </c>
      <c r="E30" s="3">
        <v>3.363</v>
      </c>
      <c r="F30">
        <v>1</v>
      </c>
      <c r="G30">
        <v>1</v>
      </c>
      <c r="H30">
        <v>8</v>
      </c>
      <c r="I30" s="3">
        <v>1957.9824517906336</v>
      </c>
      <c r="L30" s="18">
        <v>44756</v>
      </c>
    </row>
    <row r="31" spans="1:13" x14ac:dyDescent="0.2">
      <c r="A31">
        <v>2022</v>
      </c>
      <c r="B31" t="s">
        <v>2</v>
      </c>
      <c r="C31" t="s">
        <v>15</v>
      </c>
      <c r="D31" s="18">
        <v>44699</v>
      </c>
      <c r="E31" s="3">
        <v>3.363</v>
      </c>
      <c r="F31">
        <v>2</v>
      </c>
      <c r="G31">
        <v>2</v>
      </c>
      <c r="H31">
        <v>8</v>
      </c>
      <c r="I31" s="3">
        <v>3016.1261597796142</v>
      </c>
      <c r="L31" s="18">
        <v>44756</v>
      </c>
    </row>
    <row r="32" spans="1:13" x14ac:dyDescent="0.2">
      <c r="A32">
        <v>2022</v>
      </c>
      <c r="B32" t="s">
        <v>2</v>
      </c>
      <c r="C32" t="s">
        <v>15</v>
      </c>
      <c r="D32" s="18">
        <v>44699</v>
      </c>
      <c r="E32" s="3">
        <v>3.363</v>
      </c>
      <c r="F32">
        <v>3</v>
      </c>
      <c r="G32">
        <v>3</v>
      </c>
      <c r="H32">
        <v>8</v>
      </c>
      <c r="I32" s="3">
        <v>2970.3010385674929</v>
      </c>
      <c r="L32" s="18">
        <v>44756</v>
      </c>
    </row>
    <row r="33" spans="1:14" x14ac:dyDescent="0.2">
      <c r="A33">
        <v>2022</v>
      </c>
      <c r="B33" t="s">
        <v>2</v>
      </c>
      <c r="C33" t="s">
        <v>15</v>
      </c>
      <c r="D33" s="18">
        <v>44699</v>
      </c>
      <c r="E33" s="3">
        <v>3.363</v>
      </c>
      <c r="F33">
        <v>4</v>
      </c>
      <c r="G33">
        <v>4</v>
      </c>
      <c r="H33">
        <v>8</v>
      </c>
      <c r="I33" s="3">
        <v>2541.2112672176304</v>
      </c>
      <c r="L33" s="18">
        <v>44756</v>
      </c>
    </row>
    <row r="34" spans="1:14" x14ac:dyDescent="0.2">
      <c r="A34">
        <v>2022</v>
      </c>
      <c r="B34" t="s">
        <v>2</v>
      </c>
      <c r="C34" t="s">
        <v>15</v>
      </c>
      <c r="D34" s="18">
        <v>44699</v>
      </c>
      <c r="E34" s="3">
        <v>3.363</v>
      </c>
      <c r="F34">
        <v>1</v>
      </c>
      <c r="G34">
        <v>1</v>
      </c>
      <c r="H34">
        <v>9</v>
      </c>
      <c r="I34" s="3">
        <v>1153.9598705234159</v>
      </c>
      <c r="L34" s="18">
        <v>44763</v>
      </c>
    </row>
    <row r="35" spans="1:14" x14ac:dyDescent="0.2">
      <c r="A35">
        <v>2022</v>
      </c>
      <c r="B35" t="s">
        <v>2</v>
      </c>
      <c r="C35" t="s">
        <v>15</v>
      </c>
      <c r="D35" s="18">
        <v>44699</v>
      </c>
      <c r="E35" s="3">
        <v>3.363</v>
      </c>
      <c r="F35">
        <v>2</v>
      </c>
      <c r="G35">
        <v>2</v>
      </c>
      <c r="H35">
        <v>9</v>
      </c>
      <c r="I35" s="3">
        <v>5178.2386969696963</v>
      </c>
      <c r="L35" s="18">
        <v>44763</v>
      </c>
    </row>
    <row r="36" spans="1:14" x14ac:dyDescent="0.2">
      <c r="A36">
        <v>2022</v>
      </c>
      <c r="B36" t="s">
        <v>2</v>
      </c>
      <c r="C36" t="s">
        <v>15</v>
      </c>
      <c r="D36" s="18">
        <v>44699</v>
      </c>
      <c r="E36" s="3">
        <v>3.363</v>
      </c>
      <c r="F36">
        <v>3</v>
      </c>
      <c r="G36">
        <v>3</v>
      </c>
      <c r="H36">
        <v>9</v>
      </c>
      <c r="I36" s="3">
        <v>3628.5164159779606</v>
      </c>
      <c r="L36" s="18">
        <v>44763</v>
      </c>
    </row>
    <row r="37" spans="1:14" x14ac:dyDescent="0.2">
      <c r="A37">
        <v>2022</v>
      </c>
      <c r="B37" t="s">
        <v>2</v>
      </c>
      <c r="C37" t="s">
        <v>15</v>
      </c>
      <c r="D37" s="18">
        <v>44699</v>
      </c>
      <c r="E37" s="3">
        <v>3.363</v>
      </c>
      <c r="F37">
        <v>4</v>
      </c>
      <c r="G37">
        <v>4</v>
      </c>
      <c r="H37">
        <v>9</v>
      </c>
      <c r="I37" s="3">
        <v>3961.7900247933881</v>
      </c>
      <c r="L37" s="18">
        <v>44763</v>
      </c>
    </row>
    <row r="38" spans="1:14" x14ac:dyDescent="0.2">
      <c r="A38">
        <v>2022</v>
      </c>
      <c r="B38" t="s">
        <v>3</v>
      </c>
      <c r="C38" t="s">
        <v>15</v>
      </c>
      <c r="D38" s="18">
        <v>44699</v>
      </c>
      <c r="E38" s="3">
        <v>6.726</v>
      </c>
      <c r="F38">
        <v>1</v>
      </c>
      <c r="G38">
        <v>1</v>
      </c>
      <c r="H38">
        <v>1</v>
      </c>
      <c r="J38" s="3">
        <v>0</v>
      </c>
      <c r="K38" s="2" t="s">
        <v>40</v>
      </c>
      <c r="L38" s="18">
        <v>44707</v>
      </c>
      <c r="N38" s="2" t="s">
        <v>40</v>
      </c>
    </row>
    <row r="39" spans="1:14" x14ac:dyDescent="0.2">
      <c r="A39">
        <v>2022</v>
      </c>
      <c r="B39" t="s">
        <v>3</v>
      </c>
      <c r="C39" t="s">
        <v>15</v>
      </c>
      <c r="D39" s="18">
        <v>44699</v>
      </c>
      <c r="E39" s="3">
        <v>6.726</v>
      </c>
      <c r="F39">
        <v>2</v>
      </c>
      <c r="G39">
        <v>2</v>
      </c>
      <c r="H39">
        <v>1</v>
      </c>
      <c r="J39" s="3">
        <v>0</v>
      </c>
      <c r="K39" s="2" t="s">
        <v>40</v>
      </c>
      <c r="L39" s="18">
        <v>44707</v>
      </c>
      <c r="N39" s="2" t="s">
        <v>40</v>
      </c>
    </row>
    <row r="40" spans="1:14" x14ac:dyDescent="0.2">
      <c r="A40">
        <v>2022</v>
      </c>
      <c r="B40" t="s">
        <v>3</v>
      </c>
      <c r="C40" t="s">
        <v>15</v>
      </c>
      <c r="D40" s="18">
        <v>44699</v>
      </c>
      <c r="E40" s="3">
        <v>6.726</v>
      </c>
      <c r="F40">
        <v>3</v>
      </c>
      <c r="G40">
        <v>3</v>
      </c>
      <c r="H40">
        <v>1</v>
      </c>
      <c r="J40" s="3">
        <v>0</v>
      </c>
      <c r="K40" s="2" t="s">
        <v>40</v>
      </c>
      <c r="L40" s="18">
        <v>44707</v>
      </c>
      <c r="N40" s="2" t="s">
        <v>40</v>
      </c>
    </row>
    <row r="41" spans="1:14" x14ac:dyDescent="0.2">
      <c r="A41">
        <v>2022</v>
      </c>
      <c r="B41" t="s">
        <v>3</v>
      </c>
      <c r="C41" t="s">
        <v>15</v>
      </c>
      <c r="D41" s="18">
        <v>44699</v>
      </c>
      <c r="E41" s="3">
        <v>6.726</v>
      </c>
      <c r="F41">
        <v>4</v>
      </c>
      <c r="G41">
        <v>4</v>
      </c>
      <c r="H41">
        <v>1</v>
      </c>
      <c r="J41" s="3">
        <v>0</v>
      </c>
      <c r="K41" s="2" t="s">
        <v>40</v>
      </c>
      <c r="L41" s="18">
        <v>44707</v>
      </c>
      <c r="N41" s="2" t="s">
        <v>40</v>
      </c>
    </row>
    <row r="42" spans="1:14" x14ac:dyDescent="0.2">
      <c r="A42">
        <v>2022</v>
      </c>
      <c r="B42" t="s">
        <v>3</v>
      </c>
      <c r="C42" t="s">
        <v>15</v>
      </c>
      <c r="D42" s="18">
        <v>44699</v>
      </c>
      <c r="E42" s="3">
        <v>6.726</v>
      </c>
      <c r="F42">
        <v>1</v>
      </c>
      <c r="G42">
        <v>1</v>
      </c>
      <c r="H42">
        <v>2</v>
      </c>
      <c r="J42" s="3">
        <v>2.54</v>
      </c>
      <c r="K42" s="2" t="s">
        <v>41</v>
      </c>
      <c r="L42" s="18">
        <v>44714</v>
      </c>
      <c r="N42" s="2" t="s">
        <v>41</v>
      </c>
    </row>
    <row r="43" spans="1:14" x14ac:dyDescent="0.2">
      <c r="A43">
        <v>2022</v>
      </c>
      <c r="B43" t="s">
        <v>3</v>
      </c>
      <c r="C43" t="s">
        <v>15</v>
      </c>
      <c r="D43" s="18">
        <v>44699</v>
      </c>
      <c r="E43" s="3">
        <v>6.726</v>
      </c>
      <c r="F43">
        <v>2</v>
      </c>
      <c r="G43">
        <v>2</v>
      </c>
      <c r="H43">
        <v>2</v>
      </c>
      <c r="J43" s="3">
        <v>2.54</v>
      </c>
      <c r="K43" s="2" t="s">
        <v>41</v>
      </c>
      <c r="L43" s="18">
        <v>44714</v>
      </c>
      <c r="N43" s="2" t="s">
        <v>41</v>
      </c>
    </row>
    <row r="44" spans="1:14" x14ac:dyDescent="0.2">
      <c r="A44">
        <v>2022</v>
      </c>
      <c r="B44" t="s">
        <v>3</v>
      </c>
      <c r="C44" t="s">
        <v>15</v>
      </c>
      <c r="D44" s="18">
        <v>44699</v>
      </c>
      <c r="E44" s="3">
        <v>6.726</v>
      </c>
      <c r="F44">
        <v>3</v>
      </c>
      <c r="G44">
        <v>3</v>
      </c>
      <c r="H44">
        <v>2</v>
      </c>
      <c r="J44" s="3">
        <v>2.54</v>
      </c>
      <c r="K44" s="2" t="s">
        <v>41</v>
      </c>
      <c r="L44" s="18">
        <v>44714</v>
      </c>
      <c r="N44" s="2" t="s">
        <v>41</v>
      </c>
    </row>
    <row r="45" spans="1:14" x14ac:dyDescent="0.2">
      <c r="A45">
        <v>2022</v>
      </c>
      <c r="B45" t="s">
        <v>3</v>
      </c>
      <c r="C45" t="s">
        <v>15</v>
      </c>
      <c r="D45" s="18">
        <v>44699</v>
      </c>
      <c r="E45" s="3">
        <v>6.726</v>
      </c>
      <c r="F45">
        <v>4</v>
      </c>
      <c r="G45">
        <v>4</v>
      </c>
      <c r="H45">
        <v>2</v>
      </c>
      <c r="J45" s="3">
        <v>2.54</v>
      </c>
      <c r="K45" s="2" t="s">
        <v>41</v>
      </c>
      <c r="L45" s="18">
        <v>44714</v>
      </c>
      <c r="N45" s="2" t="s">
        <v>41</v>
      </c>
    </row>
    <row r="46" spans="1:14" x14ac:dyDescent="0.2">
      <c r="A46">
        <v>2022</v>
      </c>
      <c r="B46" t="s">
        <v>3</v>
      </c>
      <c r="C46" t="s">
        <v>15</v>
      </c>
      <c r="D46" s="18">
        <v>44699</v>
      </c>
      <c r="E46" s="3">
        <v>6.726</v>
      </c>
      <c r="F46">
        <v>1</v>
      </c>
      <c r="G46">
        <v>1</v>
      </c>
      <c r="H46">
        <v>3</v>
      </c>
      <c r="J46" s="3">
        <v>5.08</v>
      </c>
      <c r="K46" s="2" t="s">
        <v>42</v>
      </c>
      <c r="L46" s="18">
        <v>44721</v>
      </c>
      <c r="N46" s="2" t="s">
        <v>42</v>
      </c>
    </row>
    <row r="47" spans="1:14" x14ac:dyDescent="0.2">
      <c r="A47">
        <v>2022</v>
      </c>
      <c r="B47" t="s">
        <v>3</v>
      </c>
      <c r="C47" t="s">
        <v>15</v>
      </c>
      <c r="D47" s="18">
        <v>44699</v>
      </c>
      <c r="E47" s="3">
        <v>6.726</v>
      </c>
      <c r="F47">
        <v>2</v>
      </c>
      <c r="G47">
        <v>2</v>
      </c>
      <c r="H47">
        <v>3</v>
      </c>
      <c r="J47" s="3">
        <v>5.08</v>
      </c>
      <c r="K47" s="2" t="s">
        <v>42</v>
      </c>
      <c r="L47" s="18">
        <v>44721</v>
      </c>
      <c r="N47" s="2" t="s">
        <v>42</v>
      </c>
    </row>
    <row r="48" spans="1:14" x14ac:dyDescent="0.2">
      <c r="A48">
        <v>2022</v>
      </c>
      <c r="B48" t="s">
        <v>3</v>
      </c>
      <c r="C48" t="s">
        <v>15</v>
      </c>
      <c r="D48" s="18">
        <v>44699</v>
      </c>
      <c r="E48" s="3">
        <v>6.726</v>
      </c>
      <c r="F48">
        <v>3</v>
      </c>
      <c r="G48">
        <v>3</v>
      </c>
      <c r="H48">
        <v>3</v>
      </c>
      <c r="J48" s="3">
        <v>5.08</v>
      </c>
      <c r="K48" s="2" t="s">
        <v>42</v>
      </c>
      <c r="L48" s="18">
        <v>44721</v>
      </c>
      <c r="N48" s="2" t="s">
        <v>42</v>
      </c>
    </row>
    <row r="49" spans="1:26" x14ac:dyDescent="0.2">
      <c r="A49">
        <v>2022</v>
      </c>
      <c r="B49" t="s">
        <v>3</v>
      </c>
      <c r="C49" t="s">
        <v>15</v>
      </c>
      <c r="D49" s="18">
        <v>44699</v>
      </c>
      <c r="E49" s="3">
        <v>6.726</v>
      </c>
      <c r="F49">
        <v>4</v>
      </c>
      <c r="G49">
        <v>4</v>
      </c>
      <c r="H49">
        <v>3</v>
      </c>
      <c r="J49" s="3">
        <v>5.08</v>
      </c>
      <c r="K49" s="2" t="s">
        <v>42</v>
      </c>
      <c r="L49" s="18">
        <v>44721</v>
      </c>
      <c r="N49" s="2" t="s">
        <v>42</v>
      </c>
    </row>
    <row r="50" spans="1:26" x14ac:dyDescent="0.2">
      <c r="A50">
        <v>2022</v>
      </c>
      <c r="B50" t="s">
        <v>3</v>
      </c>
      <c r="C50" t="s">
        <v>15</v>
      </c>
      <c r="D50" s="18">
        <v>44699</v>
      </c>
      <c r="E50" s="3">
        <v>6.726</v>
      </c>
      <c r="F50">
        <v>1</v>
      </c>
      <c r="G50">
        <v>1</v>
      </c>
      <c r="H50">
        <v>4</v>
      </c>
      <c r="I50" s="3">
        <v>816.52034159779612</v>
      </c>
      <c r="J50" s="3">
        <v>10.16</v>
      </c>
      <c r="K50" s="2" t="s">
        <v>42</v>
      </c>
      <c r="L50" s="18">
        <v>44728</v>
      </c>
      <c r="M50">
        <v>633.21985674931125</v>
      </c>
      <c r="N50" s="2" t="s">
        <v>42</v>
      </c>
      <c r="O50" s="9">
        <v>28.192407247627266</v>
      </c>
      <c r="P50" s="9">
        <v>26.229508196721312</v>
      </c>
      <c r="Q50" s="9">
        <v>43.528904227782576</v>
      </c>
      <c r="R50" s="9">
        <v>39.311906816220883</v>
      </c>
      <c r="S50" s="9">
        <v>3.2247627264883527</v>
      </c>
      <c r="T50" s="9">
        <v>3.5483175150992237</v>
      </c>
      <c r="U50" s="9">
        <v>68.467213114754102</v>
      </c>
      <c r="V50" s="9">
        <v>2.7567888999008918</v>
      </c>
      <c r="W50" s="9">
        <v>27.77739430543571</v>
      </c>
      <c r="X50" s="9">
        <v>67.06735901442066</v>
      </c>
      <c r="Y50" s="9">
        <v>150.31752103790478</v>
      </c>
      <c r="Z50" s="9">
        <v>146.31756055961463</v>
      </c>
    </row>
    <row r="51" spans="1:26" x14ac:dyDescent="0.2">
      <c r="A51">
        <v>2022</v>
      </c>
      <c r="B51" t="s">
        <v>3</v>
      </c>
      <c r="C51" t="s">
        <v>15</v>
      </c>
      <c r="D51" s="18">
        <v>44699</v>
      </c>
      <c r="E51" s="3">
        <v>6.726</v>
      </c>
      <c r="F51">
        <v>2</v>
      </c>
      <c r="G51">
        <v>2</v>
      </c>
      <c r="H51">
        <v>4</v>
      </c>
      <c r="I51" s="3">
        <v>495.74449311294768</v>
      </c>
      <c r="J51" s="3">
        <v>10.16</v>
      </c>
      <c r="K51" s="2" t="s">
        <v>42</v>
      </c>
      <c r="L51" s="18">
        <v>44728</v>
      </c>
      <c r="M51">
        <v>679.04497796143244</v>
      </c>
      <c r="N51" s="2" t="s">
        <v>42</v>
      </c>
      <c r="O51" s="9">
        <v>32.238902689275299</v>
      </c>
      <c r="P51" s="9">
        <v>26.84955178745005</v>
      </c>
      <c r="Q51" s="9">
        <v>40.15552435468193</v>
      </c>
      <c r="R51" s="9">
        <v>38.827087158440435</v>
      </c>
      <c r="S51" s="9">
        <v>3.0672858840047517</v>
      </c>
      <c r="T51" s="9">
        <v>3.1320876984555568</v>
      </c>
      <c r="U51" s="9">
        <v>67.984199157576413</v>
      </c>
      <c r="V51" s="9">
        <v>2.9883808499193116</v>
      </c>
      <c r="W51" s="9">
        <v>27.284371962414944</v>
      </c>
      <c r="X51" s="9">
        <v>67.544934457415906</v>
      </c>
      <c r="Y51" s="9">
        <v>164.1056818224364</v>
      </c>
      <c r="Z51" s="9">
        <v>157.49044872837359</v>
      </c>
    </row>
    <row r="52" spans="1:26" x14ac:dyDescent="0.2">
      <c r="A52">
        <v>2022</v>
      </c>
      <c r="B52" t="s">
        <v>3</v>
      </c>
      <c r="C52" t="s">
        <v>15</v>
      </c>
      <c r="D52" s="18">
        <v>44699</v>
      </c>
      <c r="E52" s="3">
        <v>6.726</v>
      </c>
      <c r="F52">
        <v>3</v>
      </c>
      <c r="G52">
        <v>3</v>
      </c>
      <c r="H52">
        <v>4</v>
      </c>
      <c r="I52" s="3">
        <v>604.05841597796143</v>
      </c>
      <c r="J52" s="3">
        <v>10.16</v>
      </c>
      <c r="K52" s="2" t="s">
        <v>42</v>
      </c>
      <c r="L52" s="18">
        <v>44728</v>
      </c>
      <c r="M52">
        <v>129.14352341597794</v>
      </c>
      <c r="N52" s="2" t="s">
        <v>42</v>
      </c>
      <c r="O52" s="9">
        <v>28.490832157968971</v>
      </c>
      <c r="P52" s="9">
        <v>25.268525550612996</v>
      </c>
      <c r="Q52" s="9">
        <v>38.005858739286104</v>
      </c>
      <c r="R52" s="9">
        <v>35.608115438862967</v>
      </c>
      <c r="S52" s="9">
        <v>2.5604860583704023</v>
      </c>
      <c r="T52" s="9">
        <v>3.4284474340891831</v>
      </c>
      <c r="U52" s="9">
        <v>69.215818596072481</v>
      </c>
      <c r="V52" s="9">
        <v>3.1574079360548097</v>
      </c>
      <c r="W52" s="9">
        <v>32.73527178040576</v>
      </c>
      <c r="X52" s="9">
        <v>68.548096856966552</v>
      </c>
      <c r="Y52" s="9">
        <v>175.96284960783737</v>
      </c>
      <c r="Z52" s="9">
        <v>169.41284878741808</v>
      </c>
    </row>
    <row r="53" spans="1:26" x14ac:dyDescent="0.2">
      <c r="A53">
        <v>2022</v>
      </c>
      <c r="B53" t="s">
        <v>3</v>
      </c>
      <c r="C53" t="s">
        <v>15</v>
      </c>
      <c r="D53" s="18">
        <v>44699</v>
      </c>
      <c r="E53" s="3">
        <v>6.726</v>
      </c>
      <c r="F53">
        <v>4</v>
      </c>
      <c r="G53">
        <v>4</v>
      </c>
      <c r="H53">
        <v>4</v>
      </c>
      <c r="I53" s="3">
        <v>604.05841597796143</v>
      </c>
      <c r="J53" s="3">
        <v>12.7</v>
      </c>
      <c r="K53" s="2" t="s">
        <v>42</v>
      </c>
      <c r="L53" s="18">
        <v>44728</v>
      </c>
      <c r="M53">
        <v>258.28704683195588</v>
      </c>
      <c r="N53" s="2" t="s">
        <v>42</v>
      </c>
      <c r="O53" s="9">
        <v>28.13928182807399</v>
      </c>
      <c r="P53" s="9">
        <v>27.018498367791072</v>
      </c>
      <c r="Q53" s="9">
        <v>39.912948857453749</v>
      </c>
      <c r="R53" s="9">
        <v>36.605005440696409</v>
      </c>
      <c r="S53" s="9">
        <v>3.1991294885745369</v>
      </c>
      <c r="T53" s="9">
        <v>3.427638737758433</v>
      </c>
      <c r="U53" s="9">
        <v>67.852589771490756</v>
      </c>
      <c r="V53" s="9">
        <v>3.0065430752453657</v>
      </c>
      <c r="W53" s="9">
        <v>31.314036996735592</v>
      </c>
      <c r="X53" s="9">
        <v>67.915327488174327</v>
      </c>
      <c r="Y53" s="9">
        <v>166.00842078259492</v>
      </c>
      <c r="Z53" s="9">
        <v>158.1408790038295</v>
      </c>
    </row>
    <row r="54" spans="1:26" x14ac:dyDescent="0.2">
      <c r="A54">
        <v>2022</v>
      </c>
      <c r="B54" t="s">
        <v>3</v>
      </c>
      <c r="C54" t="s">
        <v>15</v>
      </c>
      <c r="D54" s="18">
        <v>44699</v>
      </c>
      <c r="E54" s="3">
        <v>6.726</v>
      </c>
      <c r="F54">
        <v>1</v>
      </c>
      <c r="G54">
        <v>1</v>
      </c>
      <c r="H54">
        <v>5</v>
      </c>
      <c r="I54" s="3">
        <v>1558.0541212121211</v>
      </c>
      <c r="J54" s="3">
        <v>30.48</v>
      </c>
      <c r="K54" s="2" t="s">
        <v>53</v>
      </c>
      <c r="L54" s="18">
        <v>44735</v>
      </c>
      <c r="N54" s="2" t="s">
        <v>77</v>
      </c>
      <c r="O54" s="9">
        <v>24.078091106290671</v>
      </c>
      <c r="P54" s="9">
        <v>31.594360086767892</v>
      </c>
      <c r="Q54" s="9">
        <v>52.093275488069409</v>
      </c>
      <c r="R54" s="9">
        <v>43.167028199566154</v>
      </c>
      <c r="S54" s="9">
        <v>3.5900216919739694</v>
      </c>
      <c r="T54" s="9">
        <v>3.0368763557483729</v>
      </c>
      <c r="U54" s="9">
        <v>64.287993492407821</v>
      </c>
      <c r="V54" s="9">
        <v>2.3035602748282327</v>
      </c>
      <c r="W54" s="9">
        <v>24.438286334056404</v>
      </c>
      <c r="X54" s="9">
        <v>64.226599580041494</v>
      </c>
      <c r="Y54" s="9">
        <v>120.2844255121002</v>
      </c>
      <c r="Z54" s="9">
        <v>114.7994325252144</v>
      </c>
    </row>
    <row r="55" spans="1:26" x14ac:dyDescent="0.2">
      <c r="A55">
        <v>2022</v>
      </c>
      <c r="B55" t="s">
        <v>3</v>
      </c>
      <c r="C55" t="s">
        <v>15</v>
      </c>
      <c r="D55" s="18">
        <v>44699</v>
      </c>
      <c r="E55" s="3">
        <v>6.726</v>
      </c>
      <c r="F55">
        <v>2</v>
      </c>
      <c r="G55">
        <v>2</v>
      </c>
      <c r="H55">
        <v>5</v>
      </c>
      <c r="I55" s="3">
        <v>691.54273829201099</v>
      </c>
      <c r="J55" s="3">
        <v>27.94</v>
      </c>
      <c r="K55" s="2" t="s">
        <v>53</v>
      </c>
      <c r="L55" s="18">
        <v>44735</v>
      </c>
      <c r="N55" s="2" t="s">
        <v>77</v>
      </c>
      <c r="O55" s="9">
        <v>21.817986692423265</v>
      </c>
      <c r="P55" s="9">
        <v>29.738141232024041</v>
      </c>
      <c r="Q55" s="9">
        <v>46.286756814767116</v>
      </c>
      <c r="R55" s="9">
        <v>41.639836874865843</v>
      </c>
      <c r="S55" s="9">
        <v>3.4878729341060311</v>
      </c>
      <c r="T55" s="9">
        <v>3.1122558488946122</v>
      </c>
      <c r="U55" s="9">
        <v>65.733987980253275</v>
      </c>
      <c r="V55" s="9">
        <v>2.5925341989334569</v>
      </c>
      <c r="W55" s="9">
        <v>32.023073620948701</v>
      </c>
      <c r="X55" s="9">
        <v>66.647769961883384</v>
      </c>
      <c r="Y55" s="9">
        <v>140.47692919417287</v>
      </c>
      <c r="Z55" s="9">
        <v>132.10667586906001</v>
      </c>
    </row>
    <row r="56" spans="1:26" x14ac:dyDescent="0.2">
      <c r="A56">
        <v>2022</v>
      </c>
      <c r="B56" t="s">
        <v>3</v>
      </c>
      <c r="C56" t="s">
        <v>15</v>
      </c>
      <c r="D56" s="18">
        <v>44699</v>
      </c>
      <c r="E56" s="3">
        <v>6.726</v>
      </c>
      <c r="F56">
        <v>3</v>
      </c>
      <c r="G56">
        <v>3</v>
      </c>
      <c r="H56">
        <v>5</v>
      </c>
      <c r="I56" s="3">
        <v>908.1705840220385</v>
      </c>
      <c r="J56" s="3">
        <v>25.4</v>
      </c>
      <c r="K56" s="2" t="s">
        <v>53</v>
      </c>
      <c r="L56" s="18">
        <v>44735</v>
      </c>
      <c r="N56" s="2" t="s">
        <v>77</v>
      </c>
      <c r="O56" s="9">
        <v>22.90648419680678</v>
      </c>
      <c r="P56" s="9">
        <v>31.628109047463887</v>
      </c>
      <c r="Q56" s="9">
        <v>47.659389594873474</v>
      </c>
      <c r="R56" s="9">
        <v>38.916042141848592</v>
      </c>
      <c r="S56" s="9">
        <v>2.8673835125448033</v>
      </c>
      <c r="T56" s="9">
        <v>3.4430324752905404</v>
      </c>
      <c r="U56" s="9">
        <v>64.261703052025638</v>
      </c>
      <c r="V56" s="9">
        <v>2.5178669097538737</v>
      </c>
      <c r="W56" s="9">
        <v>29.327251004670348</v>
      </c>
      <c r="X56" s="9">
        <v>65.515874269467787</v>
      </c>
      <c r="Y56" s="9">
        <v>134.11402592413674</v>
      </c>
      <c r="Z56" s="9">
        <v>125.42822920862392</v>
      </c>
    </row>
    <row r="57" spans="1:26" x14ac:dyDescent="0.2">
      <c r="A57">
        <v>2022</v>
      </c>
      <c r="B57" t="s">
        <v>3</v>
      </c>
      <c r="C57" t="s">
        <v>15</v>
      </c>
      <c r="D57" s="18">
        <v>44699</v>
      </c>
      <c r="E57" s="3">
        <v>6.726</v>
      </c>
      <c r="F57">
        <v>4</v>
      </c>
      <c r="G57">
        <v>4</v>
      </c>
      <c r="H57">
        <v>5</v>
      </c>
      <c r="I57" s="3">
        <v>978.9912258953168</v>
      </c>
      <c r="J57" s="3">
        <v>33.020000000000003</v>
      </c>
      <c r="K57" s="2" t="s">
        <v>53</v>
      </c>
      <c r="L57" s="18">
        <v>44735</v>
      </c>
      <c r="N57" s="2" t="s">
        <v>77</v>
      </c>
      <c r="O57" s="9">
        <v>27.829273550334122</v>
      </c>
      <c r="P57" s="9">
        <v>30.448372494071997</v>
      </c>
      <c r="Q57" s="9">
        <v>43.673205432205222</v>
      </c>
      <c r="R57" s="9">
        <v>40.127182582453116</v>
      </c>
      <c r="S57" s="9">
        <v>3.2226773011424874</v>
      </c>
      <c r="T57" s="9">
        <v>3.1364518215132571</v>
      </c>
      <c r="U57" s="9">
        <v>65.180717827117917</v>
      </c>
      <c r="V57" s="9">
        <v>2.7476801579466925</v>
      </c>
      <c r="W57" s="9">
        <v>28.418193576201762</v>
      </c>
      <c r="X57" s="9">
        <v>66.765885289745441</v>
      </c>
      <c r="Y57" s="9">
        <v>149.14739694177115</v>
      </c>
      <c r="Z57" s="9">
        <v>138.83392639867765</v>
      </c>
    </row>
    <row r="58" spans="1:26" x14ac:dyDescent="0.2">
      <c r="A58">
        <v>2022</v>
      </c>
      <c r="B58" t="s">
        <v>3</v>
      </c>
      <c r="C58" t="s">
        <v>15</v>
      </c>
      <c r="D58" s="18">
        <v>44699</v>
      </c>
      <c r="E58" s="3">
        <v>6.726</v>
      </c>
      <c r="F58">
        <v>1</v>
      </c>
      <c r="G58">
        <v>1</v>
      </c>
      <c r="H58">
        <v>6</v>
      </c>
      <c r="I58" s="3">
        <v>1591.3814820936641</v>
      </c>
      <c r="J58" s="3">
        <v>55.88</v>
      </c>
      <c r="K58" s="2" t="s">
        <v>52</v>
      </c>
      <c r="L58" s="18">
        <v>44742</v>
      </c>
      <c r="N58" s="2" t="s">
        <v>77</v>
      </c>
      <c r="O58" s="9">
        <v>19.72744970798183</v>
      </c>
      <c r="P58" s="9">
        <v>34.815055158987668</v>
      </c>
      <c r="Q58" s="9">
        <v>55.829547912610856</v>
      </c>
      <c r="R58" s="9">
        <v>40.363400389357565</v>
      </c>
      <c r="S58" s="9">
        <v>4.4992429158555058</v>
      </c>
      <c r="T58" s="9">
        <v>2.1739130434782608</v>
      </c>
      <c r="U58" s="9">
        <v>61.779072031148615</v>
      </c>
      <c r="V58" s="9">
        <v>2.1493994575745834</v>
      </c>
      <c r="W58" s="9">
        <v>26.177157689811807</v>
      </c>
      <c r="X58" s="9">
        <v>61.080367248274598</v>
      </c>
      <c r="Y58" s="9">
        <v>106.73667335926648</v>
      </c>
      <c r="Z58" s="9">
        <v>102.93635962264491</v>
      </c>
    </row>
    <row r="59" spans="1:26" x14ac:dyDescent="0.2">
      <c r="A59">
        <v>2022</v>
      </c>
      <c r="B59" t="s">
        <v>3</v>
      </c>
      <c r="C59" t="s">
        <v>15</v>
      </c>
      <c r="D59" s="18">
        <v>44699</v>
      </c>
      <c r="E59" s="3">
        <v>6.726</v>
      </c>
      <c r="F59">
        <v>2</v>
      </c>
      <c r="G59">
        <v>2</v>
      </c>
      <c r="H59">
        <v>6</v>
      </c>
      <c r="I59" s="3">
        <v>1558.0541212121211</v>
      </c>
      <c r="J59" s="3">
        <v>48.26</v>
      </c>
      <c r="K59" s="2" t="s">
        <v>54</v>
      </c>
      <c r="L59" s="18">
        <v>44742</v>
      </c>
      <c r="N59" s="2" t="s">
        <v>77</v>
      </c>
      <c r="O59" s="9">
        <v>17.28674646824113</v>
      </c>
      <c r="P59" s="9">
        <v>35.554836622452278</v>
      </c>
      <c r="Q59" s="9">
        <v>55.246414321147405</v>
      </c>
      <c r="R59" s="9">
        <v>40.051763183435781</v>
      </c>
      <c r="S59" s="9">
        <v>4.1410546748625032</v>
      </c>
      <c r="T59" s="9">
        <v>2.1999352960207053</v>
      </c>
      <c r="U59" s="9">
        <v>61.202782271109683</v>
      </c>
      <c r="V59" s="9">
        <v>2.1720866679679878</v>
      </c>
      <c r="W59" s="9">
        <v>29.134152917071074</v>
      </c>
      <c r="X59" s="9">
        <v>61.536834312056897</v>
      </c>
      <c r="Y59" s="9">
        <v>108.6693799985153</v>
      </c>
      <c r="Z59" s="9">
        <v>103.05251737490299</v>
      </c>
    </row>
    <row r="60" spans="1:26" x14ac:dyDescent="0.2">
      <c r="A60">
        <v>2022</v>
      </c>
      <c r="B60" t="s">
        <v>3</v>
      </c>
      <c r="C60" t="s">
        <v>15</v>
      </c>
      <c r="D60" s="18">
        <v>44699</v>
      </c>
      <c r="E60" s="3">
        <v>6.726</v>
      </c>
      <c r="F60">
        <v>3</v>
      </c>
      <c r="G60">
        <v>3</v>
      </c>
      <c r="H60">
        <v>6</v>
      </c>
      <c r="I60" s="3">
        <v>1220.6145922865014</v>
      </c>
      <c r="J60" s="3">
        <v>48.26</v>
      </c>
      <c r="K60" s="2" t="s">
        <v>54</v>
      </c>
      <c r="L60" s="18">
        <v>44742</v>
      </c>
      <c r="N60" s="2" t="s">
        <v>77</v>
      </c>
      <c r="O60" s="9">
        <v>17.463393626184324</v>
      </c>
      <c r="P60" s="9">
        <v>34.905254091300606</v>
      </c>
      <c r="Q60" s="9">
        <v>54.618863049095609</v>
      </c>
      <c r="R60" s="9">
        <v>39.308785529715763</v>
      </c>
      <c r="S60" s="9">
        <v>3.7252368647717486</v>
      </c>
      <c r="T60" s="9">
        <v>2.4009474590869937</v>
      </c>
      <c r="U60" s="9">
        <v>61.708807062876829</v>
      </c>
      <c r="V60" s="9">
        <v>2.197043169722058</v>
      </c>
      <c r="W60" s="9">
        <v>29.340116279069765</v>
      </c>
      <c r="X60" s="9">
        <v>61.792784062456178</v>
      </c>
      <c r="Y60" s="9">
        <v>110.37513346547107</v>
      </c>
      <c r="Z60" s="9">
        <v>105.09838222417815</v>
      </c>
    </row>
    <row r="61" spans="1:26" x14ac:dyDescent="0.2">
      <c r="A61">
        <v>2022</v>
      </c>
      <c r="B61" t="s">
        <v>3</v>
      </c>
      <c r="C61" t="s">
        <v>15</v>
      </c>
      <c r="D61" s="18">
        <v>44699</v>
      </c>
      <c r="E61" s="3">
        <v>6.726</v>
      </c>
      <c r="F61">
        <v>4</v>
      </c>
      <c r="G61">
        <v>4</v>
      </c>
      <c r="H61">
        <v>6</v>
      </c>
      <c r="I61" s="3">
        <v>983.15714600550973</v>
      </c>
      <c r="J61" s="3">
        <v>60.96</v>
      </c>
      <c r="K61" s="2" t="s">
        <v>52</v>
      </c>
      <c r="L61" s="18">
        <v>44742</v>
      </c>
      <c r="N61" s="2" t="s">
        <v>77</v>
      </c>
      <c r="O61" s="9">
        <v>19.30960086299892</v>
      </c>
      <c r="P61" s="9">
        <v>37.216828478964395</v>
      </c>
      <c r="Q61" s="9">
        <v>54.002157497303131</v>
      </c>
      <c r="R61" s="9">
        <v>40.204962243797198</v>
      </c>
      <c r="S61" s="9">
        <v>3.9590075512405605</v>
      </c>
      <c r="T61" s="9">
        <v>2.1682847896440127</v>
      </c>
      <c r="U61" s="9">
        <v>59.908090614886746</v>
      </c>
      <c r="V61" s="9">
        <v>2.2221334398721533</v>
      </c>
      <c r="W61" s="9">
        <v>28.300107874865155</v>
      </c>
      <c r="X61" s="9">
        <v>61.890950014418223</v>
      </c>
      <c r="Y61" s="9">
        <v>111.81296719715013</v>
      </c>
      <c r="Z61" s="9">
        <v>103.19672207304724</v>
      </c>
    </row>
    <row r="62" spans="1:26" x14ac:dyDescent="0.2">
      <c r="A62">
        <v>2022</v>
      </c>
      <c r="B62" t="s">
        <v>3</v>
      </c>
      <c r="C62" t="s">
        <v>15</v>
      </c>
      <c r="D62" s="18">
        <v>44699</v>
      </c>
      <c r="E62" s="3">
        <v>6.726</v>
      </c>
      <c r="F62">
        <v>1</v>
      </c>
      <c r="G62">
        <v>1</v>
      </c>
      <c r="H62">
        <v>7</v>
      </c>
      <c r="I62" s="3">
        <v>2532.879426997245</v>
      </c>
      <c r="J62" s="3">
        <v>83.820000000000007</v>
      </c>
      <c r="K62" s="2" t="s">
        <v>55</v>
      </c>
      <c r="L62" s="18">
        <v>44749</v>
      </c>
      <c r="N62" s="2" t="s">
        <v>77</v>
      </c>
      <c r="O62" s="9">
        <v>17.515340725589407</v>
      </c>
      <c r="P62" s="9">
        <v>38.529443427710191</v>
      </c>
      <c r="Q62" s="9">
        <v>59.371299386370978</v>
      </c>
      <c r="R62" s="9">
        <v>40.585638927764023</v>
      </c>
      <c r="S62" s="9">
        <v>4.7152546022176764</v>
      </c>
      <c r="T62" s="9">
        <v>1.7117020131338141</v>
      </c>
      <c r="U62" s="9">
        <v>58.885563569813769</v>
      </c>
      <c r="V62" s="9">
        <v>2.021178603807797</v>
      </c>
      <c r="W62" s="9">
        <v>25.557648831951767</v>
      </c>
      <c r="X62" s="9">
        <v>59.251905456449634</v>
      </c>
      <c r="Y62" s="9">
        <v>97.364783368632899</v>
      </c>
      <c r="Z62" s="9">
        <v>92.262202449977892</v>
      </c>
    </row>
    <row r="63" spans="1:26" x14ac:dyDescent="0.2">
      <c r="A63">
        <v>2022</v>
      </c>
      <c r="B63" t="s">
        <v>3</v>
      </c>
      <c r="C63" t="s">
        <v>15</v>
      </c>
      <c r="D63" s="18">
        <v>44699</v>
      </c>
      <c r="E63" s="3">
        <v>6.726</v>
      </c>
      <c r="F63">
        <v>2</v>
      </c>
      <c r="G63">
        <v>2</v>
      </c>
      <c r="H63">
        <v>7</v>
      </c>
      <c r="I63" s="3">
        <v>2066.296374655647</v>
      </c>
      <c r="J63" s="3">
        <v>71.12</v>
      </c>
      <c r="K63" s="2" t="s">
        <v>55</v>
      </c>
      <c r="L63" s="18">
        <v>44749</v>
      </c>
      <c r="N63" s="2" t="s">
        <v>77</v>
      </c>
      <c r="O63" s="9">
        <v>14.018691588785048</v>
      </c>
      <c r="P63" s="9">
        <v>35.932968095391558</v>
      </c>
      <c r="Q63" s="9">
        <v>59.920507036201521</v>
      </c>
      <c r="R63" s="9">
        <v>41.04629928026641</v>
      </c>
      <c r="S63" s="9">
        <v>3.920936727897733</v>
      </c>
      <c r="T63" s="9">
        <v>1.8584165860994737</v>
      </c>
      <c r="U63" s="9">
        <v>60.908217853689976</v>
      </c>
      <c r="V63" s="9">
        <v>2.0026532807457871</v>
      </c>
      <c r="W63" s="9">
        <v>28.396820281448065</v>
      </c>
      <c r="X63" s="9">
        <v>59.736455425994905</v>
      </c>
      <c r="Y63" s="9">
        <v>97.261307673978195</v>
      </c>
      <c r="Z63" s="9">
        <v>94.556621945016559</v>
      </c>
    </row>
    <row r="64" spans="1:26" x14ac:dyDescent="0.2">
      <c r="A64">
        <v>2022</v>
      </c>
      <c r="B64" t="s">
        <v>3</v>
      </c>
      <c r="C64" t="s">
        <v>15</v>
      </c>
      <c r="D64" s="18">
        <v>44699</v>
      </c>
      <c r="E64" s="3">
        <v>6.726</v>
      </c>
      <c r="F64">
        <v>3</v>
      </c>
      <c r="G64">
        <v>3</v>
      </c>
      <c r="H64">
        <v>7</v>
      </c>
      <c r="I64" s="3">
        <v>3382.7271294765837</v>
      </c>
      <c r="J64" s="3">
        <v>68.58</v>
      </c>
      <c r="K64" s="2" t="s">
        <v>58</v>
      </c>
      <c r="L64" s="18">
        <v>44749</v>
      </c>
      <c r="N64" s="2" t="s">
        <v>77</v>
      </c>
      <c r="O64" s="9">
        <v>15.276886893307672</v>
      </c>
      <c r="P64" s="9">
        <v>37.973059653624119</v>
      </c>
      <c r="Q64" s="9">
        <v>59.78191148171905</v>
      </c>
      <c r="R64" s="9">
        <v>40.592259995723751</v>
      </c>
      <c r="S64" s="9">
        <v>3.9982895018174043</v>
      </c>
      <c r="T64" s="9">
        <v>1.7746418644430189</v>
      </c>
      <c r="U64" s="9">
        <v>59.318986529826816</v>
      </c>
      <c r="V64" s="9">
        <v>2.0072961373390559</v>
      </c>
      <c r="W64" s="9">
        <v>27.351293564250586</v>
      </c>
      <c r="X64" s="9">
        <v>59.391626698652104</v>
      </c>
      <c r="Y64" s="9">
        <v>96.924051107713424</v>
      </c>
      <c r="Z64" s="9">
        <v>92.302924443557245</v>
      </c>
    </row>
    <row r="65" spans="1:26" x14ac:dyDescent="0.2">
      <c r="A65">
        <v>2022</v>
      </c>
      <c r="B65" t="s">
        <v>3</v>
      </c>
      <c r="C65" t="s">
        <v>15</v>
      </c>
      <c r="D65" s="18">
        <v>44699</v>
      </c>
      <c r="E65" s="3">
        <v>6.726</v>
      </c>
      <c r="F65">
        <v>4</v>
      </c>
      <c r="G65">
        <v>4</v>
      </c>
      <c r="H65">
        <v>7</v>
      </c>
      <c r="I65" s="3">
        <v>1345.5921955922863</v>
      </c>
      <c r="J65" s="3">
        <v>78.739999999999995</v>
      </c>
      <c r="K65" s="2" t="s">
        <v>55</v>
      </c>
      <c r="L65" s="18">
        <v>44749</v>
      </c>
      <c r="N65" s="2" t="s">
        <v>77</v>
      </c>
      <c r="O65" s="9">
        <v>16.948789372187701</v>
      </c>
      <c r="P65" s="9">
        <v>36.897364473966142</v>
      </c>
      <c r="Q65" s="9">
        <v>57.810156417398758</v>
      </c>
      <c r="R65" s="9">
        <v>40.13284765373902</v>
      </c>
      <c r="S65" s="9">
        <v>4.3925433897578738</v>
      </c>
      <c r="T65" s="9">
        <v>1.8212984786800941</v>
      </c>
      <c r="U65" s="9">
        <v>60.156953074780375</v>
      </c>
      <c r="V65" s="9">
        <v>2.0757598220904372</v>
      </c>
      <c r="W65" s="9">
        <v>27.466466680951356</v>
      </c>
      <c r="X65" s="9">
        <v>59.986366456460985</v>
      </c>
      <c r="Y65" s="9">
        <v>101.23356858822376</v>
      </c>
      <c r="Z65" s="9">
        <v>96.79952419535573</v>
      </c>
    </row>
    <row r="66" spans="1:26" x14ac:dyDescent="0.2">
      <c r="A66">
        <v>2022</v>
      </c>
      <c r="B66" t="s">
        <v>3</v>
      </c>
      <c r="C66" t="s">
        <v>15</v>
      </c>
      <c r="D66" s="18">
        <v>44699</v>
      </c>
      <c r="E66" s="3">
        <v>6.726</v>
      </c>
      <c r="F66">
        <v>1</v>
      </c>
      <c r="G66">
        <v>1</v>
      </c>
      <c r="H66">
        <v>8</v>
      </c>
      <c r="I66" s="3">
        <v>3220.2562451790632</v>
      </c>
      <c r="J66" s="3">
        <v>101.6</v>
      </c>
      <c r="K66" s="2" t="s">
        <v>56</v>
      </c>
      <c r="L66" s="18">
        <v>44756</v>
      </c>
      <c r="N66" s="2" t="s">
        <v>91</v>
      </c>
      <c r="O66" s="9">
        <v>12.267818574514038</v>
      </c>
      <c r="P66" s="9">
        <v>40.993520518358537</v>
      </c>
      <c r="Q66" s="9">
        <v>63.509719222462216</v>
      </c>
      <c r="R66" s="9">
        <v>42.235421166306693</v>
      </c>
      <c r="S66" s="9">
        <v>3.4881209503239745</v>
      </c>
      <c r="T66" s="9">
        <v>1.7386609071274299</v>
      </c>
      <c r="U66" s="9">
        <v>56.966047516198699</v>
      </c>
      <c r="V66" s="9">
        <v>1.8894745791532048</v>
      </c>
      <c r="W66" s="9">
        <v>26.929481641468666</v>
      </c>
      <c r="X66" s="9">
        <v>58.647666286776527</v>
      </c>
      <c r="Y66" s="9">
        <v>90.092093150833065</v>
      </c>
      <c r="Z66" s="9">
        <v>83.438681129217841</v>
      </c>
    </row>
    <row r="67" spans="1:26" x14ac:dyDescent="0.2">
      <c r="A67">
        <v>2022</v>
      </c>
      <c r="B67" t="s">
        <v>3</v>
      </c>
      <c r="C67" t="s">
        <v>15</v>
      </c>
      <c r="D67" s="18">
        <v>44699</v>
      </c>
      <c r="E67" s="3">
        <v>6.726</v>
      </c>
      <c r="F67">
        <v>2</v>
      </c>
      <c r="G67">
        <v>2</v>
      </c>
      <c r="H67">
        <v>8</v>
      </c>
      <c r="I67" s="3">
        <v>2374.5744628099173</v>
      </c>
      <c r="J67" s="3">
        <v>93.98</v>
      </c>
      <c r="K67" s="2" t="s">
        <v>56</v>
      </c>
      <c r="L67" s="18">
        <v>44756</v>
      </c>
      <c r="N67" s="2" t="s">
        <v>91</v>
      </c>
      <c r="O67" s="9">
        <v>15.097192224622031</v>
      </c>
      <c r="P67" s="9">
        <v>38.855291576673864</v>
      </c>
      <c r="Q67" s="9">
        <v>61.911447084233259</v>
      </c>
      <c r="R67" s="9">
        <v>42.937365010799141</v>
      </c>
      <c r="S67" s="9">
        <v>3.9524838012958967</v>
      </c>
      <c r="T67" s="9">
        <v>1.7386609071274299</v>
      </c>
      <c r="U67" s="9">
        <v>58.631727861771068</v>
      </c>
      <c r="V67" s="9">
        <v>1.9382522239665096</v>
      </c>
      <c r="W67" s="9">
        <v>25.586501079913603</v>
      </c>
      <c r="X67" s="9">
        <v>59.307204411505396</v>
      </c>
      <c r="Y67" s="9">
        <v>93.457171421005469</v>
      </c>
      <c r="Z67" s="9">
        <v>88.095408467501514</v>
      </c>
    </row>
    <row r="68" spans="1:26" x14ac:dyDescent="0.2">
      <c r="A68">
        <v>2022</v>
      </c>
      <c r="B68" t="s">
        <v>3</v>
      </c>
      <c r="C68" t="s">
        <v>15</v>
      </c>
      <c r="D68" s="18">
        <v>44699</v>
      </c>
      <c r="E68" s="3">
        <v>6.726</v>
      </c>
      <c r="F68">
        <v>3</v>
      </c>
      <c r="G68">
        <v>3</v>
      </c>
      <c r="H68">
        <v>8</v>
      </c>
      <c r="I68" s="3">
        <v>3445.2159311294763</v>
      </c>
      <c r="J68" s="3">
        <v>88.9</v>
      </c>
      <c r="K68" s="2" t="s">
        <v>56</v>
      </c>
      <c r="L68" s="18">
        <v>44756</v>
      </c>
      <c r="N68" s="2" t="s">
        <v>91</v>
      </c>
      <c r="O68" s="9">
        <v>12.700808625336926</v>
      </c>
      <c r="P68" s="9">
        <v>40.646900269541781</v>
      </c>
      <c r="Q68" s="9">
        <v>62.81401617250674</v>
      </c>
      <c r="R68" s="9">
        <v>41.466307277628033</v>
      </c>
      <c r="S68" s="9">
        <v>3.8490566037735845</v>
      </c>
      <c r="T68" s="9">
        <v>1.6280323450134773</v>
      </c>
      <c r="U68" s="9">
        <v>57.236064690026957</v>
      </c>
      <c r="V68" s="9">
        <v>1.9104016477857877</v>
      </c>
      <c r="W68" s="9">
        <v>27.254123989218325</v>
      </c>
      <c r="X68" s="9">
        <v>58.474421696203891</v>
      </c>
      <c r="Y68" s="9">
        <v>90.820838668088555</v>
      </c>
      <c r="Z68" s="9">
        <v>84.762691702791813</v>
      </c>
    </row>
    <row r="69" spans="1:26" x14ac:dyDescent="0.2">
      <c r="A69">
        <v>2022</v>
      </c>
      <c r="B69" t="s">
        <v>3</v>
      </c>
      <c r="C69" t="s">
        <v>15</v>
      </c>
      <c r="D69" s="18">
        <v>44699</v>
      </c>
      <c r="E69" s="3">
        <v>6.726</v>
      </c>
      <c r="F69">
        <v>4</v>
      </c>
      <c r="G69">
        <v>4</v>
      </c>
      <c r="H69">
        <v>8</v>
      </c>
      <c r="I69" s="3">
        <v>3911.7989834710747</v>
      </c>
      <c r="J69" s="3">
        <v>93.98</v>
      </c>
      <c r="K69" s="2" t="s">
        <v>56</v>
      </c>
      <c r="L69" s="18">
        <v>44756</v>
      </c>
      <c r="N69" s="2" t="s">
        <v>91</v>
      </c>
      <c r="O69" s="9">
        <v>13.192270322789595</v>
      </c>
      <c r="P69" s="9">
        <v>43.35528446507611</v>
      </c>
      <c r="Q69" s="9">
        <v>63.802223901543783</v>
      </c>
      <c r="R69" s="9">
        <v>43.333693187952072</v>
      </c>
      <c r="S69" s="9">
        <v>3.9188167980136024</v>
      </c>
      <c r="T69" s="9">
        <v>1.4358199287487856</v>
      </c>
      <c r="U69" s="9">
        <v>55.126233401705711</v>
      </c>
      <c r="V69" s="9">
        <v>1.8808121827411166</v>
      </c>
      <c r="W69" s="9">
        <v>26.035841520025897</v>
      </c>
      <c r="X69" s="9">
        <v>58.485970830721882</v>
      </c>
      <c r="Y69" s="9">
        <v>89.431810128344154</v>
      </c>
      <c r="Z69" s="9">
        <v>80.373714240742913</v>
      </c>
    </row>
    <row r="70" spans="1:26" x14ac:dyDescent="0.2">
      <c r="A70">
        <v>2022</v>
      </c>
      <c r="B70" t="s">
        <v>3</v>
      </c>
      <c r="C70" t="s">
        <v>15</v>
      </c>
      <c r="D70" s="18">
        <v>44699</v>
      </c>
      <c r="E70" s="3">
        <v>6.726</v>
      </c>
      <c r="F70">
        <v>1</v>
      </c>
      <c r="G70">
        <v>1</v>
      </c>
      <c r="H70">
        <v>9</v>
      </c>
      <c r="I70" s="3">
        <v>2337.0811818181819</v>
      </c>
      <c r="J70" s="3">
        <v>119.38</v>
      </c>
      <c r="K70" s="2" t="s">
        <v>59</v>
      </c>
      <c r="L70" s="18">
        <v>44763</v>
      </c>
      <c r="N70" s="2" t="s">
        <v>59</v>
      </c>
      <c r="O70" s="9">
        <v>13.552316728301067</v>
      </c>
      <c r="P70" s="9">
        <v>39.928214052643028</v>
      </c>
      <c r="Q70" s="9">
        <v>60.996301936045249</v>
      </c>
      <c r="R70" s="9">
        <v>40.211007178594741</v>
      </c>
      <c r="S70" s="9">
        <v>4.2636502066565152</v>
      </c>
      <c r="T70" s="9">
        <v>1.8272786599956494</v>
      </c>
      <c r="U70" s="9">
        <v>57.795921252991086</v>
      </c>
      <c r="V70" s="9">
        <v>1.9673323823109843</v>
      </c>
      <c r="W70" s="9">
        <v>27.893843811181199</v>
      </c>
      <c r="X70" s="9">
        <v>58.955000899021968</v>
      </c>
      <c r="Y70" s="9">
        <v>94.296001925056188</v>
      </c>
      <c r="Z70" s="9">
        <v>88.142470888763569</v>
      </c>
    </row>
    <row r="71" spans="1:26" x14ac:dyDescent="0.2">
      <c r="A71">
        <v>2022</v>
      </c>
      <c r="B71" t="s">
        <v>3</v>
      </c>
      <c r="C71" t="s">
        <v>15</v>
      </c>
      <c r="D71" s="18">
        <v>44699</v>
      </c>
      <c r="E71" s="3">
        <v>6.726</v>
      </c>
      <c r="F71">
        <v>2</v>
      </c>
      <c r="G71">
        <v>2</v>
      </c>
      <c r="H71">
        <v>9</v>
      </c>
      <c r="I71" s="3">
        <v>3366.0634490358125</v>
      </c>
      <c r="J71" s="3">
        <v>111.76</v>
      </c>
      <c r="K71" s="2" t="s">
        <v>59</v>
      </c>
      <c r="L71" s="18">
        <v>44763</v>
      </c>
      <c r="N71" s="2" t="s">
        <v>59</v>
      </c>
      <c r="O71" s="9">
        <v>12.574525745257453</v>
      </c>
      <c r="P71" s="9">
        <v>39.978319783197833</v>
      </c>
      <c r="Q71" s="9">
        <v>65.203252032520325</v>
      </c>
      <c r="R71" s="9">
        <v>41.268292682926827</v>
      </c>
      <c r="S71" s="9">
        <v>4.2926829268292677</v>
      </c>
      <c r="T71" s="9">
        <v>1.6260162601626018</v>
      </c>
      <c r="U71" s="9">
        <v>57.756888888888895</v>
      </c>
      <c r="V71" s="9">
        <v>1.8403990024937655</v>
      </c>
      <c r="W71" s="9">
        <v>25.160433604336042</v>
      </c>
      <c r="X71" s="9">
        <v>57.344795558463872</v>
      </c>
      <c r="Y71" s="9">
        <v>85.802686621142939</v>
      </c>
      <c r="Z71" s="9">
        <v>82.399783487018894</v>
      </c>
    </row>
    <row r="72" spans="1:26" x14ac:dyDescent="0.2">
      <c r="A72">
        <v>2022</v>
      </c>
      <c r="B72" t="s">
        <v>3</v>
      </c>
      <c r="C72" t="s">
        <v>15</v>
      </c>
      <c r="D72" s="18">
        <v>44699</v>
      </c>
      <c r="E72" s="3">
        <v>6.726</v>
      </c>
      <c r="F72">
        <v>3</v>
      </c>
      <c r="G72">
        <v>3</v>
      </c>
      <c r="H72">
        <v>9</v>
      </c>
      <c r="I72" s="3">
        <v>4486.6959586776857</v>
      </c>
      <c r="J72" s="3">
        <v>109.22</v>
      </c>
      <c r="K72" s="2" t="s">
        <v>59</v>
      </c>
      <c r="L72" s="18">
        <v>44763</v>
      </c>
      <c r="N72" s="2" t="s">
        <v>59</v>
      </c>
      <c r="O72" s="9">
        <v>13.48302300109529</v>
      </c>
      <c r="P72" s="9">
        <v>43.59255202628696</v>
      </c>
      <c r="Q72" s="9">
        <v>63.921139101861989</v>
      </c>
      <c r="R72" s="9">
        <v>40.613362541073386</v>
      </c>
      <c r="S72" s="9">
        <v>3.6144578313253009</v>
      </c>
      <c r="T72" s="9">
        <v>1.5553121577217963</v>
      </c>
      <c r="U72" s="9">
        <v>54.94140197152246</v>
      </c>
      <c r="V72" s="9">
        <v>1.8773132282385196</v>
      </c>
      <c r="W72" s="9">
        <v>25.515005476451261</v>
      </c>
      <c r="X72" s="9">
        <v>57.472438596037051</v>
      </c>
      <c r="Y72" s="9">
        <v>87.718511573549932</v>
      </c>
      <c r="Z72" s="9">
        <v>79.955209844270541</v>
      </c>
    </row>
    <row r="73" spans="1:26" x14ac:dyDescent="0.2">
      <c r="A73">
        <v>2022</v>
      </c>
      <c r="B73" t="s">
        <v>3</v>
      </c>
      <c r="C73" t="s">
        <v>15</v>
      </c>
      <c r="D73" s="18">
        <v>44699</v>
      </c>
      <c r="E73" s="3">
        <v>6.726</v>
      </c>
      <c r="F73">
        <v>4</v>
      </c>
      <c r="G73">
        <v>4</v>
      </c>
      <c r="H73">
        <v>9</v>
      </c>
      <c r="I73" s="3">
        <v>5436.5257438016524</v>
      </c>
      <c r="J73" s="3">
        <v>121.92</v>
      </c>
      <c r="K73" s="2" t="s">
        <v>59</v>
      </c>
      <c r="L73" s="18">
        <v>44763</v>
      </c>
      <c r="N73" s="2" t="s">
        <v>59</v>
      </c>
      <c r="O73" s="9">
        <v>14.181222707423583</v>
      </c>
      <c r="P73" s="9">
        <v>42.620087336244545</v>
      </c>
      <c r="Q73" s="9">
        <v>63.056768558951973</v>
      </c>
      <c r="R73" s="9">
        <v>41.506550218340614</v>
      </c>
      <c r="S73" s="9">
        <v>4.0938864628820966</v>
      </c>
      <c r="T73" s="9">
        <v>1.4737991266375547</v>
      </c>
      <c r="U73" s="9">
        <v>55.698951965065504</v>
      </c>
      <c r="V73" s="9">
        <v>1.9030470914127422</v>
      </c>
      <c r="W73" s="9">
        <v>25.702183406113527</v>
      </c>
      <c r="X73" s="9">
        <v>58.033943599282992</v>
      </c>
      <c r="Y73" s="9">
        <v>89.789697211241162</v>
      </c>
      <c r="Z73" s="9">
        <v>82.168781807640272</v>
      </c>
    </row>
    <row r="74" spans="1:26" x14ac:dyDescent="0.2">
      <c r="A74">
        <v>2022</v>
      </c>
      <c r="B74" t="s">
        <v>4</v>
      </c>
      <c r="C74" t="s">
        <v>15</v>
      </c>
      <c r="D74" s="18">
        <v>44699</v>
      </c>
      <c r="E74" s="3">
        <v>10.089</v>
      </c>
      <c r="F74">
        <v>1</v>
      </c>
      <c r="G74">
        <v>1</v>
      </c>
      <c r="H74">
        <v>1</v>
      </c>
      <c r="L74" s="18">
        <v>44707</v>
      </c>
    </row>
    <row r="75" spans="1:26" x14ac:dyDescent="0.2">
      <c r="A75">
        <v>2022</v>
      </c>
      <c r="B75" t="s">
        <v>4</v>
      </c>
      <c r="C75" t="s">
        <v>15</v>
      </c>
      <c r="D75" s="18">
        <v>44699</v>
      </c>
      <c r="E75" s="3">
        <v>10.089</v>
      </c>
      <c r="F75">
        <v>2</v>
      </c>
      <c r="G75">
        <v>2</v>
      </c>
      <c r="H75">
        <v>1</v>
      </c>
      <c r="L75" s="18">
        <v>44707</v>
      </c>
    </row>
    <row r="76" spans="1:26" x14ac:dyDescent="0.2">
      <c r="A76">
        <v>2022</v>
      </c>
      <c r="B76" t="s">
        <v>4</v>
      </c>
      <c r="C76" t="s">
        <v>15</v>
      </c>
      <c r="D76" s="18">
        <v>44699</v>
      </c>
      <c r="E76" s="3">
        <v>10.089</v>
      </c>
      <c r="F76">
        <v>3</v>
      </c>
      <c r="G76">
        <v>3</v>
      </c>
      <c r="H76">
        <v>1</v>
      </c>
      <c r="L76" s="18">
        <v>44707</v>
      </c>
    </row>
    <row r="77" spans="1:26" x14ac:dyDescent="0.2">
      <c r="A77">
        <v>2022</v>
      </c>
      <c r="B77" t="s">
        <v>4</v>
      </c>
      <c r="C77" t="s">
        <v>15</v>
      </c>
      <c r="D77" s="18">
        <v>44699</v>
      </c>
      <c r="E77" s="3">
        <v>10.089</v>
      </c>
      <c r="F77">
        <v>4</v>
      </c>
      <c r="G77">
        <v>4</v>
      </c>
      <c r="H77">
        <v>1</v>
      </c>
      <c r="L77" s="18">
        <v>44707</v>
      </c>
    </row>
    <row r="78" spans="1:26" x14ac:dyDescent="0.2">
      <c r="A78">
        <v>2022</v>
      </c>
      <c r="B78" t="s">
        <v>4</v>
      </c>
      <c r="C78" t="s">
        <v>15</v>
      </c>
      <c r="D78" s="18">
        <v>44699</v>
      </c>
      <c r="E78" s="3">
        <v>10.089</v>
      </c>
      <c r="F78">
        <v>1</v>
      </c>
      <c r="G78">
        <v>1</v>
      </c>
      <c r="H78">
        <v>2</v>
      </c>
      <c r="L78" s="18">
        <v>44714</v>
      </c>
    </row>
    <row r="79" spans="1:26" x14ac:dyDescent="0.2">
      <c r="A79">
        <v>2022</v>
      </c>
      <c r="B79" t="s">
        <v>4</v>
      </c>
      <c r="C79" t="s">
        <v>15</v>
      </c>
      <c r="D79" s="18">
        <v>44699</v>
      </c>
      <c r="E79" s="3">
        <v>10.089</v>
      </c>
      <c r="F79">
        <v>2</v>
      </c>
      <c r="G79">
        <v>2</v>
      </c>
      <c r="H79">
        <v>2</v>
      </c>
      <c r="L79" s="18">
        <v>44714</v>
      </c>
    </row>
    <row r="80" spans="1:26" x14ac:dyDescent="0.2">
      <c r="A80">
        <v>2022</v>
      </c>
      <c r="B80" t="s">
        <v>4</v>
      </c>
      <c r="C80" t="s">
        <v>15</v>
      </c>
      <c r="D80" s="18">
        <v>44699</v>
      </c>
      <c r="E80" s="3">
        <v>10.089</v>
      </c>
      <c r="F80">
        <v>3</v>
      </c>
      <c r="G80">
        <v>3</v>
      </c>
      <c r="H80">
        <v>2</v>
      </c>
      <c r="L80" s="18">
        <v>44714</v>
      </c>
    </row>
    <row r="81" spans="1:13" x14ac:dyDescent="0.2">
      <c r="A81">
        <v>2022</v>
      </c>
      <c r="B81" t="s">
        <v>4</v>
      </c>
      <c r="C81" t="s">
        <v>15</v>
      </c>
      <c r="D81" s="18">
        <v>44699</v>
      </c>
      <c r="E81" s="3">
        <v>10.089</v>
      </c>
      <c r="F81">
        <v>4</v>
      </c>
      <c r="G81">
        <v>4</v>
      </c>
      <c r="H81">
        <v>2</v>
      </c>
      <c r="L81" s="18">
        <v>44714</v>
      </c>
    </row>
    <row r="82" spans="1:13" x14ac:dyDescent="0.2">
      <c r="A82">
        <v>2022</v>
      </c>
      <c r="B82" t="s">
        <v>4</v>
      </c>
      <c r="C82" t="s">
        <v>15</v>
      </c>
      <c r="D82" s="18">
        <v>44699</v>
      </c>
      <c r="E82" s="3">
        <v>10.089</v>
      </c>
      <c r="F82">
        <v>1</v>
      </c>
      <c r="G82">
        <v>1</v>
      </c>
      <c r="H82">
        <v>3</v>
      </c>
      <c r="L82" s="18">
        <v>44721</v>
      </c>
    </row>
    <row r="83" spans="1:13" x14ac:dyDescent="0.2">
      <c r="A83">
        <v>2022</v>
      </c>
      <c r="B83" t="s">
        <v>4</v>
      </c>
      <c r="C83" t="s">
        <v>15</v>
      </c>
      <c r="D83" s="18">
        <v>44699</v>
      </c>
      <c r="E83" s="3">
        <v>10.089</v>
      </c>
      <c r="F83">
        <v>2</v>
      </c>
      <c r="G83">
        <v>2</v>
      </c>
      <c r="H83">
        <v>3</v>
      </c>
      <c r="L83" s="18">
        <v>44721</v>
      </c>
    </row>
    <row r="84" spans="1:13" x14ac:dyDescent="0.2">
      <c r="A84">
        <v>2022</v>
      </c>
      <c r="B84" t="s">
        <v>4</v>
      </c>
      <c r="C84" t="s">
        <v>15</v>
      </c>
      <c r="D84" s="18">
        <v>44699</v>
      </c>
      <c r="E84" s="3">
        <v>10.089</v>
      </c>
      <c r="F84">
        <v>3</v>
      </c>
      <c r="G84">
        <v>3</v>
      </c>
      <c r="H84">
        <v>3</v>
      </c>
      <c r="L84" s="18">
        <v>44721</v>
      </c>
    </row>
    <row r="85" spans="1:13" x14ac:dyDescent="0.2">
      <c r="A85">
        <v>2022</v>
      </c>
      <c r="B85" t="s">
        <v>4</v>
      </c>
      <c r="C85" t="s">
        <v>15</v>
      </c>
      <c r="D85" s="18">
        <v>44699</v>
      </c>
      <c r="E85" s="3">
        <v>10.089</v>
      </c>
      <c r="F85">
        <v>4</v>
      </c>
      <c r="G85">
        <v>4</v>
      </c>
      <c r="H85">
        <v>3</v>
      </c>
      <c r="L85" s="18">
        <v>44721</v>
      </c>
    </row>
    <row r="86" spans="1:13" x14ac:dyDescent="0.2">
      <c r="A86">
        <v>2022</v>
      </c>
      <c r="B86" t="s">
        <v>4</v>
      </c>
      <c r="C86" t="s">
        <v>15</v>
      </c>
      <c r="D86" s="18">
        <v>44699</v>
      </c>
      <c r="E86" s="3">
        <v>10.089</v>
      </c>
      <c r="F86">
        <v>1</v>
      </c>
      <c r="G86">
        <v>1</v>
      </c>
      <c r="H86">
        <v>4</v>
      </c>
      <c r="I86" s="3">
        <v>595.7265757575758</v>
      </c>
      <c r="L86" s="18">
        <v>44728</v>
      </c>
      <c r="M86">
        <v>491.57857300275487</v>
      </c>
    </row>
    <row r="87" spans="1:13" x14ac:dyDescent="0.2">
      <c r="A87">
        <v>2022</v>
      </c>
      <c r="B87" t="s">
        <v>4</v>
      </c>
      <c r="C87" t="s">
        <v>15</v>
      </c>
      <c r="D87" s="18">
        <v>44699</v>
      </c>
      <c r="E87" s="3">
        <v>10.089</v>
      </c>
      <c r="F87">
        <v>2</v>
      </c>
      <c r="G87">
        <v>2</v>
      </c>
      <c r="H87">
        <v>4</v>
      </c>
      <c r="I87" s="3">
        <v>608.22433608815425</v>
      </c>
      <c r="L87" s="18">
        <v>44728</v>
      </c>
      <c r="M87">
        <v>312.44400826446287</v>
      </c>
    </row>
    <row r="88" spans="1:13" x14ac:dyDescent="0.2">
      <c r="A88">
        <v>2022</v>
      </c>
      <c r="B88" t="s">
        <v>4</v>
      </c>
      <c r="C88" t="s">
        <v>15</v>
      </c>
      <c r="D88" s="18">
        <v>44699</v>
      </c>
      <c r="E88" s="3">
        <v>10.089</v>
      </c>
      <c r="F88">
        <v>3</v>
      </c>
      <c r="G88">
        <v>3</v>
      </c>
      <c r="H88">
        <v>4</v>
      </c>
      <c r="I88" s="3">
        <v>391.59649035812669</v>
      </c>
      <c r="L88" s="18">
        <v>44728</v>
      </c>
      <c r="M88">
        <v>249.95520661157022</v>
      </c>
    </row>
    <row r="89" spans="1:13" x14ac:dyDescent="0.2">
      <c r="A89">
        <v>2022</v>
      </c>
      <c r="B89" t="s">
        <v>4</v>
      </c>
      <c r="C89" t="s">
        <v>15</v>
      </c>
      <c r="D89" s="18">
        <v>44699</v>
      </c>
      <c r="E89" s="3">
        <v>10.089</v>
      </c>
      <c r="F89">
        <v>4</v>
      </c>
      <c r="G89">
        <v>4</v>
      </c>
      <c r="H89">
        <v>4</v>
      </c>
      <c r="I89" s="3">
        <v>599.89249586776862</v>
      </c>
      <c r="L89" s="18">
        <v>44728</v>
      </c>
      <c r="M89">
        <v>224.95968595041325</v>
      </c>
    </row>
    <row r="90" spans="1:13" x14ac:dyDescent="0.2">
      <c r="A90">
        <v>2022</v>
      </c>
      <c r="B90" t="s">
        <v>4</v>
      </c>
      <c r="C90" t="s">
        <v>15</v>
      </c>
      <c r="D90" s="18">
        <v>44699</v>
      </c>
      <c r="E90" s="3">
        <v>10.089</v>
      </c>
      <c r="F90">
        <v>1</v>
      </c>
      <c r="G90">
        <v>1</v>
      </c>
      <c r="H90">
        <v>5</v>
      </c>
      <c r="I90" s="3">
        <v>1278.9374738292011</v>
      </c>
      <c r="L90" s="18">
        <v>44735</v>
      </c>
    </row>
    <row r="91" spans="1:13" x14ac:dyDescent="0.2">
      <c r="A91">
        <v>2022</v>
      </c>
      <c r="B91" t="s">
        <v>4</v>
      </c>
      <c r="C91" t="s">
        <v>15</v>
      </c>
      <c r="D91" s="18">
        <v>44699</v>
      </c>
      <c r="E91" s="3">
        <v>10.089</v>
      </c>
      <c r="F91">
        <v>2</v>
      </c>
      <c r="G91">
        <v>2</v>
      </c>
      <c r="H91">
        <v>5</v>
      </c>
      <c r="I91" s="3">
        <v>1045.6459476584021</v>
      </c>
      <c r="L91" s="18">
        <v>44735</v>
      </c>
    </row>
    <row r="92" spans="1:13" x14ac:dyDescent="0.2">
      <c r="A92">
        <v>2022</v>
      </c>
      <c r="B92" t="s">
        <v>4</v>
      </c>
      <c r="C92" t="s">
        <v>15</v>
      </c>
      <c r="D92" s="18">
        <v>44699</v>
      </c>
      <c r="E92" s="3">
        <v>10.089</v>
      </c>
      <c r="F92">
        <v>3</v>
      </c>
      <c r="G92">
        <v>3</v>
      </c>
      <c r="H92">
        <v>5</v>
      </c>
      <c r="I92" s="3">
        <v>1033.1481873278235</v>
      </c>
      <c r="L92" s="18">
        <v>44735</v>
      </c>
    </row>
    <row r="93" spans="1:13" x14ac:dyDescent="0.2">
      <c r="A93">
        <v>2022</v>
      </c>
      <c r="B93" t="s">
        <v>4</v>
      </c>
      <c r="C93" t="s">
        <v>15</v>
      </c>
      <c r="D93" s="18">
        <v>44699</v>
      </c>
      <c r="E93" s="3">
        <v>10.089</v>
      </c>
      <c r="F93">
        <v>4</v>
      </c>
      <c r="G93">
        <v>4</v>
      </c>
      <c r="H93">
        <v>5</v>
      </c>
      <c r="I93" s="3">
        <v>1053.9777878787879</v>
      </c>
      <c r="L93" s="18">
        <v>44735</v>
      </c>
    </row>
    <row r="94" spans="1:13" x14ac:dyDescent="0.2">
      <c r="A94">
        <v>2022</v>
      </c>
      <c r="B94" t="s">
        <v>4</v>
      </c>
      <c r="C94" t="s">
        <v>15</v>
      </c>
      <c r="D94" s="18">
        <v>44699</v>
      </c>
      <c r="E94" s="3">
        <v>10.089</v>
      </c>
      <c r="F94">
        <v>1</v>
      </c>
      <c r="G94">
        <v>1</v>
      </c>
      <c r="H94">
        <v>6</v>
      </c>
      <c r="I94" s="3">
        <v>1408.0809972451787</v>
      </c>
      <c r="L94" s="18">
        <v>44742</v>
      </c>
    </row>
    <row r="95" spans="1:13" x14ac:dyDescent="0.2">
      <c r="A95">
        <v>2022</v>
      </c>
      <c r="B95" t="s">
        <v>4</v>
      </c>
      <c r="C95" t="s">
        <v>15</v>
      </c>
      <c r="D95" s="18">
        <v>44699</v>
      </c>
      <c r="E95" s="3">
        <v>10.089</v>
      </c>
      <c r="F95">
        <v>2</v>
      </c>
      <c r="G95">
        <v>2</v>
      </c>
      <c r="H95">
        <v>6</v>
      </c>
      <c r="I95" s="3">
        <v>1516.3949201101927</v>
      </c>
      <c r="L95" s="18">
        <v>44742</v>
      </c>
    </row>
    <row r="96" spans="1:13" x14ac:dyDescent="0.2">
      <c r="A96">
        <v>2022</v>
      </c>
      <c r="B96" t="s">
        <v>4</v>
      </c>
      <c r="C96" t="s">
        <v>15</v>
      </c>
      <c r="D96" s="18">
        <v>44699</v>
      </c>
      <c r="E96" s="3">
        <v>10.089</v>
      </c>
      <c r="F96">
        <v>3</v>
      </c>
      <c r="G96">
        <v>3</v>
      </c>
      <c r="H96">
        <v>6</v>
      </c>
      <c r="I96" s="3">
        <v>1558.0541212121211</v>
      </c>
      <c r="L96" s="18">
        <v>44742</v>
      </c>
    </row>
    <row r="97" spans="1:12" x14ac:dyDescent="0.2">
      <c r="A97">
        <v>2022</v>
      </c>
      <c r="B97" t="s">
        <v>4</v>
      </c>
      <c r="C97" t="s">
        <v>15</v>
      </c>
      <c r="D97" s="18">
        <v>44699</v>
      </c>
      <c r="E97" s="3">
        <v>10.089</v>
      </c>
      <c r="F97">
        <v>4</v>
      </c>
      <c r="G97">
        <v>4</v>
      </c>
      <c r="H97">
        <v>6</v>
      </c>
      <c r="I97" s="3">
        <v>1349.7581157024792</v>
      </c>
      <c r="L97" s="18">
        <v>44742</v>
      </c>
    </row>
    <row r="98" spans="1:12" x14ac:dyDescent="0.2">
      <c r="A98">
        <v>2022</v>
      </c>
      <c r="B98" t="s">
        <v>4</v>
      </c>
      <c r="C98" t="s">
        <v>15</v>
      </c>
      <c r="D98" s="18">
        <v>44699</v>
      </c>
      <c r="E98" s="3">
        <v>10.089</v>
      </c>
      <c r="F98">
        <v>1</v>
      </c>
      <c r="G98">
        <v>1</v>
      </c>
      <c r="H98">
        <v>7</v>
      </c>
      <c r="I98" s="3">
        <v>1982.9779724517907</v>
      </c>
      <c r="L98" s="18">
        <v>44749</v>
      </c>
    </row>
    <row r="99" spans="1:12" x14ac:dyDescent="0.2">
      <c r="A99">
        <v>2022</v>
      </c>
      <c r="B99" t="s">
        <v>4</v>
      </c>
      <c r="C99" t="s">
        <v>15</v>
      </c>
      <c r="D99" s="18">
        <v>44699</v>
      </c>
      <c r="E99" s="3">
        <v>10.089</v>
      </c>
      <c r="F99">
        <v>2</v>
      </c>
      <c r="G99">
        <v>2</v>
      </c>
      <c r="H99">
        <v>7</v>
      </c>
      <c r="I99" s="3">
        <v>2870.3189559228654</v>
      </c>
      <c r="L99" s="18">
        <v>44749</v>
      </c>
    </row>
    <row r="100" spans="1:12" x14ac:dyDescent="0.2">
      <c r="A100">
        <v>2022</v>
      </c>
      <c r="B100" t="s">
        <v>4</v>
      </c>
      <c r="C100" t="s">
        <v>15</v>
      </c>
      <c r="D100" s="18">
        <v>44699</v>
      </c>
      <c r="E100" s="3">
        <v>10.089</v>
      </c>
      <c r="F100">
        <v>3</v>
      </c>
      <c r="G100">
        <v>3</v>
      </c>
      <c r="H100">
        <v>7</v>
      </c>
      <c r="I100" s="3">
        <v>1820.5070881542699</v>
      </c>
      <c r="L100" s="18">
        <v>44749</v>
      </c>
    </row>
    <row r="101" spans="1:12" x14ac:dyDescent="0.2">
      <c r="A101">
        <v>2022</v>
      </c>
      <c r="B101" t="s">
        <v>4</v>
      </c>
      <c r="C101" t="s">
        <v>15</v>
      </c>
      <c r="D101" s="18">
        <v>44699</v>
      </c>
      <c r="E101" s="3">
        <v>10.089</v>
      </c>
      <c r="F101">
        <v>4</v>
      </c>
      <c r="G101">
        <v>4</v>
      </c>
      <c r="H101">
        <v>7</v>
      </c>
      <c r="I101" s="3">
        <v>2682.8525509641877</v>
      </c>
      <c r="L101" s="18">
        <v>44749</v>
      </c>
    </row>
    <row r="102" spans="1:12" x14ac:dyDescent="0.2">
      <c r="A102">
        <v>2022</v>
      </c>
      <c r="B102" t="s">
        <v>4</v>
      </c>
      <c r="C102" t="s">
        <v>15</v>
      </c>
      <c r="D102" s="18">
        <v>44699</v>
      </c>
      <c r="E102" s="3">
        <v>10.089</v>
      </c>
      <c r="F102">
        <v>1</v>
      </c>
      <c r="G102">
        <v>1</v>
      </c>
      <c r="H102">
        <v>8</v>
      </c>
      <c r="I102" s="3">
        <v>3990.9514655647381</v>
      </c>
      <c r="L102" s="18">
        <v>44756</v>
      </c>
    </row>
    <row r="103" spans="1:12" x14ac:dyDescent="0.2">
      <c r="A103">
        <v>2022</v>
      </c>
      <c r="B103" t="s">
        <v>4</v>
      </c>
      <c r="C103" t="s">
        <v>15</v>
      </c>
      <c r="D103" s="18">
        <v>44699</v>
      </c>
      <c r="E103" s="3">
        <v>10.089</v>
      </c>
      <c r="F103">
        <v>2</v>
      </c>
      <c r="G103">
        <v>2</v>
      </c>
      <c r="H103">
        <v>8</v>
      </c>
      <c r="I103" s="3">
        <v>3957.6241046831956</v>
      </c>
      <c r="L103" s="18">
        <v>44756</v>
      </c>
    </row>
    <row r="104" spans="1:12" x14ac:dyDescent="0.2">
      <c r="A104">
        <v>2022</v>
      </c>
      <c r="B104" t="s">
        <v>4</v>
      </c>
      <c r="C104" t="s">
        <v>15</v>
      </c>
      <c r="D104" s="18">
        <v>44699</v>
      </c>
      <c r="E104" s="3">
        <v>10.089</v>
      </c>
      <c r="F104">
        <v>3</v>
      </c>
      <c r="G104">
        <v>3</v>
      </c>
      <c r="H104">
        <v>8</v>
      </c>
      <c r="I104" s="3">
        <v>3157.7674435261702</v>
      </c>
      <c r="L104" s="18">
        <v>44756</v>
      </c>
    </row>
    <row r="105" spans="1:12" x14ac:dyDescent="0.2">
      <c r="A105">
        <v>2022</v>
      </c>
      <c r="B105" t="s">
        <v>4</v>
      </c>
      <c r="C105" t="s">
        <v>15</v>
      </c>
      <c r="D105" s="18">
        <v>44699</v>
      </c>
      <c r="E105" s="3">
        <v>10.089</v>
      </c>
      <c r="F105">
        <v>4</v>
      </c>
      <c r="G105">
        <v>4</v>
      </c>
      <c r="H105">
        <v>8</v>
      </c>
      <c r="I105" s="3">
        <v>3882.6375426997242</v>
      </c>
      <c r="L105" s="18">
        <v>44756</v>
      </c>
    </row>
    <row r="106" spans="1:12" x14ac:dyDescent="0.2">
      <c r="A106">
        <v>2022</v>
      </c>
      <c r="B106" t="s">
        <v>4</v>
      </c>
      <c r="C106" t="s">
        <v>15</v>
      </c>
      <c r="D106" s="18">
        <v>44699</v>
      </c>
      <c r="E106" s="3">
        <v>10.089</v>
      </c>
      <c r="F106">
        <v>1</v>
      </c>
      <c r="G106">
        <v>1</v>
      </c>
      <c r="H106">
        <v>9</v>
      </c>
      <c r="I106" s="3">
        <v>5169.9068567493114</v>
      </c>
      <c r="L106" s="18">
        <v>44763</v>
      </c>
    </row>
    <row r="107" spans="1:12" x14ac:dyDescent="0.2">
      <c r="A107">
        <v>2022</v>
      </c>
      <c r="B107" t="s">
        <v>4</v>
      </c>
      <c r="C107" t="s">
        <v>15</v>
      </c>
      <c r="D107" s="18">
        <v>44699</v>
      </c>
      <c r="E107" s="3">
        <v>10.089</v>
      </c>
      <c r="F107">
        <v>2</v>
      </c>
      <c r="G107">
        <v>2</v>
      </c>
      <c r="H107">
        <v>9</v>
      </c>
      <c r="I107" s="3">
        <v>6053.0819201101931</v>
      </c>
      <c r="L107" s="18">
        <v>44763</v>
      </c>
    </row>
    <row r="108" spans="1:12" x14ac:dyDescent="0.2">
      <c r="A108">
        <v>2022</v>
      </c>
      <c r="B108" t="s">
        <v>4</v>
      </c>
      <c r="C108" t="s">
        <v>15</v>
      </c>
      <c r="D108" s="18">
        <v>44699</v>
      </c>
      <c r="E108" s="3">
        <v>10.089</v>
      </c>
      <c r="F108">
        <v>3</v>
      </c>
      <c r="G108">
        <v>3</v>
      </c>
      <c r="H108">
        <v>9</v>
      </c>
      <c r="I108" s="3">
        <v>3995.117385674931</v>
      </c>
      <c r="L108" s="18">
        <v>44763</v>
      </c>
    </row>
    <row r="109" spans="1:12" x14ac:dyDescent="0.2">
      <c r="A109">
        <v>2022</v>
      </c>
      <c r="B109" t="s">
        <v>4</v>
      </c>
      <c r="C109" t="s">
        <v>15</v>
      </c>
      <c r="D109" s="18">
        <v>44699</v>
      </c>
      <c r="E109" s="3">
        <v>10.089</v>
      </c>
      <c r="F109">
        <v>4</v>
      </c>
      <c r="G109">
        <v>4</v>
      </c>
      <c r="H109">
        <v>9</v>
      </c>
      <c r="I109" s="3">
        <v>5728.140151515151</v>
      </c>
      <c r="L109" s="18">
        <v>44763</v>
      </c>
    </row>
    <row r="110" spans="1:12" x14ac:dyDescent="0.2">
      <c r="A110">
        <v>2022</v>
      </c>
      <c r="B110" t="s">
        <v>5</v>
      </c>
      <c r="C110" t="s">
        <v>16</v>
      </c>
      <c r="D110" s="18">
        <v>44713</v>
      </c>
      <c r="E110" s="3">
        <v>3.363</v>
      </c>
      <c r="F110">
        <v>1</v>
      </c>
      <c r="G110">
        <v>1</v>
      </c>
      <c r="H110">
        <v>1</v>
      </c>
      <c r="L110" s="18">
        <v>44721</v>
      </c>
    </row>
    <row r="111" spans="1:12" x14ac:dyDescent="0.2">
      <c r="A111">
        <v>2022</v>
      </c>
      <c r="B111" t="s">
        <v>5</v>
      </c>
      <c r="C111" t="s">
        <v>16</v>
      </c>
      <c r="D111" s="18">
        <v>44713</v>
      </c>
      <c r="E111" s="3">
        <v>3.363</v>
      </c>
      <c r="F111">
        <v>2</v>
      </c>
      <c r="G111">
        <v>2</v>
      </c>
      <c r="H111">
        <v>1</v>
      </c>
      <c r="L111" s="18">
        <v>44721</v>
      </c>
    </row>
    <row r="112" spans="1:12" x14ac:dyDescent="0.2">
      <c r="A112">
        <v>2022</v>
      </c>
      <c r="B112" t="s">
        <v>5</v>
      </c>
      <c r="C112" t="s">
        <v>16</v>
      </c>
      <c r="D112" s="18">
        <v>44713</v>
      </c>
      <c r="E112" s="3">
        <v>3.363</v>
      </c>
      <c r="F112">
        <v>3</v>
      </c>
      <c r="G112">
        <v>3</v>
      </c>
      <c r="H112">
        <v>1</v>
      </c>
      <c r="L112" s="18">
        <v>44721</v>
      </c>
    </row>
    <row r="113" spans="1:13" x14ac:dyDescent="0.2">
      <c r="A113">
        <v>2022</v>
      </c>
      <c r="B113" t="s">
        <v>5</v>
      </c>
      <c r="C113" t="s">
        <v>16</v>
      </c>
      <c r="D113" s="18">
        <v>44713</v>
      </c>
      <c r="E113" s="3">
        <v>3.363</v>
      </c>
      <c r="F113">
        <v>4</v>
      </c>
      <c r="G113">
        <v>4</v>
      </c>
      <c r="H113">
        <v>1</v>
      </c>
      <c r="L113" s="18">
        <v>44721</v>
      </c>
    </row>
    <row r="114" spans="1:13" x14ac:dyDescent="0.2">
      <c r="A114">
        <v>2022</v>
      </c>
      <c r="B114" t="s">
        <v>5</v>
      </c>
      <c r="C114" t="s">
        <v>16</v>
      </c>
      <c r="D114" s="18">
        <v>44713</v>
      </c>
      <c r="E114" s="3">
        <v>3.363</v>
      </c>
      <c r="F114">
        <v>1</v>
      </c>
      <c r="G114">
        <v>1</v>
      </c>
      <c r="H114">
        <v>2</v>
      </c>
      <c r="L114" s="18">
        <v>44728</v>
      </c>
    </row>
    <row r="115" spans="1:13" x14ac:dyDescent="0.2">
      <c r="A115">
        <v>2022</v>
      </c>
      <c r="B115" t="s">
        <v>5</v>
      </c>
      <c r="C115" t="s">
        <v>16</v>
      </c>
      <c r="D115" s="18">
        <v>44713</v>
      </c>
      <c r="E115" s="3">
        <v>3.363</v>
      </c>
      <c r="F115">
        <v>2</v>
      </c>
      <c r="G115">
        <v>2</v>
      </c>
      <c r="H115">
        <v>2</v>
      </c>
      <c r="L115" s="18">
        <v>44728</v>
      </c>
    </row>
    <row r="116" spans="1:13" x14ac:dyDescent="0.2">
      <c r="A116">
        <v>2022</v>
      </c>
      <c r="B116" t="s">
        <v>5</v>
      </c>
      <c r="C116" t="s">
        <v>16</v>
      </c>
      <c r="D116" s="18">
        <v>44713</v>
      </c>
      <c r="E116" s="3">
        <v>3.363</v>
      </c>
      <c r="F116">
        <v>3</v>
      </c>
      <c r="G116">
        <v>3</v>
      </c>
      <c r="H116">
        <v>2</v>
      </c>
      <c r="L116" s="18">
        <v>44728</v>
      </c>
    </row>
    <row r="117" spans="1:13" x14ac:dyDescent="0.2">
      <c r="A117">
        <v>2022</v>
      </c>
      <c r="B117" t="s">
        <v>5</v>
      </c>
      <c r="C117" t="s">
        <v>16</v>
      </c>
      <c r="D117" s="18">
        <v>44713</v>
      </c>
      <c r="E117" s="3">
        <v>3.363</v>
      </c>
      <c r="F117">
        <v>4</v>
      </c>
      <c r="G117">
        <v>4</v>
      </c>
      <c r="H117">
        <v>2</v>
      </c>
      <c r="L117" s="18">
        <v>44728</v>
      </c>
    </row>
    <row r="118" spans="1:13" x14ac:dyDescent="0.2">
      <c r="A118">
        <v>2022</v>
      </c>
      <c r="B118" t="s">
        <v>5</v>
      </c>
      <c r="C118" t="s">
        <v>16</v>
      </c>
      <c r="D118" s="18">
        <v>44713</v>
      </c>
      <c r="E118" s="3">
        <v>3.363</v>
      </c>
      <c r="F118">
        <v>1</v>
      </c>
      <c r="G118">
        <v>1</v>
      </c>
      <c r="H118">
        <v>3</v>
      </c>
      <c r="L118" s="18">
        <v>44735</v>
      </c>
    </row>
    <row r="119" spans="1:13" x14ac:dyDescent="0.2">
      <c r="A119">
        <v>2022</v>
      </c>
      <c r="B119" t="s">
        <v>5</v>
      </c>
      <c r="C119" t="s">
        <v>16</v>
      </c>
      <c r="D119" s="18">
        <v>44713</v>
      </c>
      <c r="E119" s="3">
        <v>3.363</v>
      </c>
      <c r="F119">
        <v>2</v>
      </c>
      <c r="G119">
        <v>2</v>
      </c>
      <c r="H119">
        <v>3</v>
      </c>
      <c r="L119" s="18">
        <v>44735</v>
      </c>
    </row>
    <row r="120" spans="1:13" x14ac:dyDescent="0.2">
      <c r="A120">
        <v>2022</v>
      </c>
      <c r="B120" t="s">
        <v>5</v>
      </c>
      <c r="C120" t="s">
        <v>16</v>
      </c>
      <c r="D120" s="18">
        <v>44713</v>
      </c>
      <c r="E120" s="3">
        <v>3.363</v>
      </c>
      <c r="F120">
        <v>3</v>
      </c>
      <c r="G120">
        <v>3</v>
      </c>
      <c r="H120">
        <v>3</v>
      </c>
      <c r="L120" s="18">
        <v>44735</v>
      </c>
    </row>
    <row r="121" spans="1:13" x14ac:dyDescent="0.2">
      <c r="A121">
        <v>2022</v>
      </c>
      <c r="B121" t="s">
        <v>5</v>
      </c>
      <c r="C121" t="s">
        <v>16</v>
      </c>
      <c r="D121" s="18">
        <v>44713</v>
      </c>
      <c r="E121" s="3">
        <v>3.363</v>
      </c>
      <c r="F121">
        <v>4</v>
      </c>
      <c r="G121">
        <v>4</v>
      </c>
      <c r="H121">
        <v>3</v>
      </c>
      <c r="L121" s="18">
        <v>44735</v>
      </c>
    </row>
    <row r="122" spans="1:13" x14ac:dyDescent="0.2">
      <c r="A122">
        <v>2022</v>
      </c>
      <c r="B122" t="s">
        <v>5</v>
      </c>
      <c r="C122" t="s">
        <v>16</v>
      </c>
      <c r="D122" s="18">
        <v>44713</v>
      </c>
      <c r="E122" s="3">
        <v>3.363</v>
      </c>
      <c r="F122">
        <v>1</v>
      </c>
      <c r="G122">
        <v>1</v>
      </c>
      <c r="H122">
        <v>4</v>
      </c>
      <c r="I122" s="3">
        <v>953.99570523415969</v>
      </c>
      <c r="L122" s="18">
        <v>44742</v>
      </c>
      <c r="M122">
        <v>337.43952892561981</v>
      </c>
    </row>
    <row r="123" spans="1:13" x14ac:dyDescent="0.2">
      <c r="A123">
        <v>2022</v>
      </c>
      <c r="B123" t="s">
        <v>5</v>
      </c>
      <c r="C123" t="s">
        <v>16</v>
      </c>
      <c r="D123" s="18">
        <v>44713</v>
      </c>
      <c r="E123" s="3">
        <v>3.363</v>
      </c>
      <c r="F123">
        <v>2</v>
      </c>
      <c r="G123">
        <v>2</v>
      </c>
      <c r="H123">
        <v>4</v>
      </c>
      <c r="I123" s="3">
        <v>579.06289531680432</v>
      </c>
      <c r="L123" s="18">
        <v>44742</v>
      </c>
      <c r="M123">
        <v>320.77584848484844</v>
      </c>
    </row>
    <row r="124" spans="1:13" x14ac:dyDescent="0.2">
      <c r="A124">
        <v>2022</v>
      </c>
      <c r="B124" t="s">
        <v>5</v>
      </c>
      <c r="C124" t="s">
        <v>16</v>
      </c>
      <c r="D124" s="18">
        <v>44713</v>
      </c>
      <c r="E124" s="3">
        <v>3.363</v>
      </c>
      <c r="F124">
        <v>3</v>
      </c>
      <c r="G124">
        <v>3</v>
      </c>
      <c r="H124">
        <v>4</v>
      </c>
      <c r="I124" s="3">
        <v>420.75793112947656</v>
      </c>
      <c r="L124" s="18">
        <v>44742</v>
      </c>
      <c r="M124">
        <v>149.97312396694215</v>
      </c>
    </row>
    <row r="125" spans="1:13" x14ac:dyDescent="0.2">
      <c r="A125">
        <v>2022</v>
      </c>
      <c r="B125" t="s">
        <v>5</v>
      </c>
      <c r="C125" t="s">
        <v>16</v>
      </c>
      <c r="D125" s="18">
        <v>44713</v>
      </c>
      <c r="E125" s="3">
        <v>3.363</v>
      </c>
      <c r="F125">
        <v>4</v>
      </c>
      <c r="G125">
        <v>4</v>
      </c>
      <c r="H125">
        <v>4</v>
      </c>
      <c r="I125" s="3">
        <v>483.24673278236912</v>
      </c>
      <c r="L125" s="18">
        <v>44742</v>
      </c>
      <c r="M125">
        <v>204.13008539944903</v>
      </c>
    </row>
    <row r="126" spans="1:13" x14ac:dyDescent="0.2">
      <c r="A126">
        <v>2022</v>
      </c>
      <c r="B126" t="s">
        <v>5</v>
      </c>
      <c r="C126" t="s">
        <v>16</v>
      </c>
      <c r="D126" s="18">
        <v>44713</v>
      </c>
      <c r="E126" s="3">
        <v>3.363</v>
      </c>
      <c r="F126">
        <v>1</v>
      </c>
      <c r="G126">
        <v>1</v>
      </c>
      <c r="H126">
        <v>5</v>
      </c>
      <c r="I126" s="3">
        <v>1637.2066033057852</v>
      </c>
      <c r="L126" s="18">
        <v>44749</v>
      </c>
    </row>
    <row r="127" spans="1:13" x14ac:dyDescent="0.2">
      <c r="A127">
        <v>2022</v>
      </c>
      <c r="B127" t="s">
        <v>5</v>
      </c>
      <c r="C127" t="s">
        <v>16</v>
      </c>
      <c r="D127" s="18">
        <v>44713</v>
      </c>
      <c r="E127" s="3">
        <v>3.363</v>
      </c>
      <c r="F127">
        <v>2</v>
      </c>
      <c r="G127">
        <v>2</v>
      </c>
      <c r="H127">
        <v>5</v>
      </c>
      <c r="I127" s="3">
        <v>1208.1168319559229</v>
      </c>
      <c r="L127" s="18">
        <v>44749</v>
      </c>
    </row>
    <row r="128" spans="1:13" x14ac:dyDescent="0.2">
      <c r="A128">
        <v>2022</v>
      </c>
      <c r="B128" t="s">
        <v>5</v>
      </c>
      <c r="C128" t="s">
        <v>16</v>
      </c>
      <c r="D128" s="18">
        <v>44713</v>
      </c>
      <c r="E128" s="3">
        <v>3.363</v>
      </c>
      <c r="F128">
        <v>3</v>
      </c>
      <c r="G128">
        <v>3</v>
      </c>
      <c r="H128">
        <v>5</v>
      </c>
      <c r="I128" s="3">
        <v>1170.6235509641874</v>
      </c>
      <c r="L128" s="18">
        <v>44749</v>
      </c>
    </row>
    <row r="129" spans="1:12" x14ac:dyDescent="0.2">
      <c r="A129">
        <v>2022</v>
      </c>
      <c r="B129" t="s">
        <v>5</v>
      </c>
      <c r="C129" t="s">
        <v>16</v>
      </c>
      <c r="D129" s="18">
        <v>44713</v>
      </c>
      <c r="E129" s="3">
        <v>3.363</v>
      </c>
      <c r="F129">
        <v>4</v>
      </c>
      <c r="G129">
        <v>4</v>
      </c>
      <c r="H129">
        <v>5</v>
      </c>
      <c r="I129" s="3">
        <v>958.1616253443525</v>
      </c>
      <c r="L129" s="18">
        <v>44749</v>
      </c>
    </row>
    <row r="130" spans="1:12" x14ac:dyDescent="0.2">
      <c r="A130">
        <v>2022</v>
      </c>
      <c r="B130" t="s">
        <v>5</v>
      </c>
      <c r="C130" t="s">
        <v>16</v>
      </c>
      <c r="D130" s="18">
        <v>44713</v>
      </c>
      <c r="E130" s="3">
        <v>3.363</v>
      </c>
      <c r="F130">
        <v>1</v>
      </c>
      <c r="G130">
        <v>1</v>
      </c>
      <c r="H130">
        <v>6</v>
      </c>
      <c r="I130" s="3">
        <v>2945.3055179063358</v>
      </c>
      <c r="L130" s="18">
        <v>44756</v>
      </c>
    </row>
    <row r="131" spans="1:12" x14ac:dyDescent="0.2">
      <c r="A131">
        <v>2022</v>
      </c>
      <c r="B131" t="s">
        <v>5</v>
      </c>
      <c r="C131" t="s">
        <v>16</v>
      </c>
      <c r="D131" s="18">
        <v>44713</v>
      </c>
      <c r="E131" s="3">
        <v>3.363</v>
      </c>
      <c r="F131">
        <v>2</v>
      </c>
      <c r="G131">
        <v>2</v>
      </c>
      <c r="H131">
        <v>6</v>
      </c>
      <c r="I131" s="3">
        <v>3328.570168044077</v>
      </c>
      <c r="L131" s="18">
        <v>44756</v>
      </c>
    </row>
    <row r="132" spans="1:12" x14ac:dyDescent="0.2">
      <c r="A132">
        <v>2022</v>
      </c>
      <c r="B132" t="s">
        <v>5</v>
      </c>
      <c r="C132" t="s">
        <v>16</v>
      </c>
      <c r="D132" s="18">
        <v>44713</v>
      </c>
      <c r="E132" s="3">
        <v>3.363</v>
      </c>
      <c r="F132">
        <v>3</v>
      </c>
      <c r="G132">
        <v>3</v>
      </c>
      <c r="H132">
        <v>6</v>
      </c>
      <c r="I132" s="3">
        <v>2607.8659889807163</v>
      </c>
      <c r="L132" s="18">
        <v>44756</v>
      </c>
    </row>
    <row r="133" spans="1:12" x14ac:dyDescent="0.2">
      <c r="A133">
        <v>2022</v>
      </c>
      <c r="B133" t="s">
        <v>5</v>
      </c>
      <c r="C133" t="s">
        <v>16</v>
      </c>
      <c r="D133" s="18">
        <v>44713</v>
      </c>
      <c r="E133" s="3">
        <v>3.363</v>
      </c>
      <c r="F133">
        <v>4</v>
      </c>
      <c r="G133">
        <v>4</v>
      </c>
      <c r="H133">
        <v>6</v>
      </c>
      <c r="I133" s="3">
        <v>2403.7359035812669</v>
      </c>
      <c r="L133" s="18">
        <v>44756</v>
      </c>
    </row>
    <row r="134" spans="1:12" x14ac:dyDescent="0.2">
      <c r="A134">
        <v>2022</v>
      </c>
      <c r="B134" t="s">
        <v>5</v>
      </c>
      <c r="C134" t="s">
        <v>16</v>
      </c>
      <c r="D134" s="18">
        <v>44713</v>
      </c>
      <c r="E134" s="3">
        <v>3.363</v>
      </c>
      <c r="F134">
        <v>1</v>
      </c>
      <c r="G134">
        <v>1</v>
      </c>
      <c r="H134">
        <v>7</v>
      </c>
      <c r="I134" s="3">
        <v>3178.5970440771343</v>
      </c>
      <c r="L134" s="18">
        <v>44763</v>
      </c>
    </row>
    <row r="135" spans="1:12" x14ac:dyDescent="0.2">
      <c r="A135">
        <v>2022</v>
      </c>
      <c r="B135" t="s">
        <v>5</v>
      </c>
      <c r="C135" t="s">
        <v>16</v>
      </c>
      <c r="D135" s="18">
        <v>44713</v>
      </c>
      <c r="E135" s="3">
        <v>3.363</v>
      </c>
      <c r="F135">
        <v>2</v>
      </c>
      <c r="G135">
        <v>2</v>
      </c>
      <c r="H135">
        <v>7</v>
      </c>
      <c r="I135" s="3">
        <v>5736.471991735536</v>
      </c>
      <c r="L135" s="18">
        <v>44763</v>
      </c>
    </row>
    <row r="136" spans="1:12" x14ac:dyDescent="0.2">
      <c r="A136">
        <v>2022</v>
      </c>
      <c r="B136" t="s">
        <v>5</v>
      </c>
      <c r="C136" t="s">
        <v>16</v>
      </c>
      <c r="D136" s="18">
        <v>44713</v>
      </c>
      <c r="E136" s="3">
        <v>3.363</v>
      </c>
      <c r="F136">
        <v>3</v>
      </c>
      <c r="G136">
        <v>3</v>
      </c>
      <c r="H136">
        <v>7</v>
      </c>
      <c r="I136" s="3">
        <v>3778.4895399449033</v>
      </c>
      <c r="L136" s="18">
        <v>44763</v>
      </c>
    </row>
    <row r="137" spans="1:12" x14ac:dyDescent="0.2">
      <c r="A137">
        <v>2022</v>
      </c>
      <c r="B137" t="s">
        <v>5</v>
      </c>
      <c r="C137" t="s">
        <v>16</v>
      </c>
      <c r="D137" s="18">
        <v>44713</v>
      </c>
      <c r="E137" s="3">
        <v>3.363</v>
      </c>
      <c r="F137">
        <v>4</v>
      </c>
      <c r="G137">
        <v>4</v>
      </c>
      <c r="H137">
        <v>7</v>
      </c>
      <c r="I137" s="3">
        <v>4420.0412369145997</v>
      </c>
      <c r="L137" s="18">
        <v>44763</v>
      </c>
    </row>
    <row r="138" spans="1:12" x14ac:dyDescent="0.2">
      <c r="A138">
        <v>2022</v>
      </c>
      <c r="B138" t="s">
        <v>5</v>
      </c>
      <c r="C138" t="s">
        <v>16</v>
      </c>
      <c r="D138" s="18">
        <v>44713</v>
      </c>
      <c r="E138" s="3">
        <v>3.363</v>
      </c>
      <c r="F138">
        <v>1</v>
      </c>
      <c r="G138">
        <v>1</v>
      </c>
      <c r="H138">
        <v>8</v>
      </c>
      <c r="I138" s="3">
        <v>5819.7903939393937</v>
      </c>
      <c r="L138" s="18">
        <v>44770</v>
      </c>
    </row>
    <row r="139" spans="1:12" x14ac:dyDescent="0.2">
      <c r="A139">
        <v>2022</v>
      </c>
      <c r="B139" t="s">
        <v>5</v>
      </c>
      <c r="C139" t="s">
        <v>16</v>
      </c>
      <c r="D139" s="18">
        <v>44713</v>
      </c>
      <c r="E139" s="3">
        <v>3.363</v>
      </c>
      <c r="F139">
        <v>2</v>
      </c>
      <c r="G139">
        <v>2</v>
      </c>
      <c r="H139">
        <v>8</v>
      </c>
      <c r="I139" s="3">
        <v>6248.8801652892562</v>
      </c>
      <c r="L139" s="18">
        <v>44770</v>
      </c>
    </row>
    <row r="140" spans="1:12" x14ac:dyDescent="0.2">
      <c r="A140">
        <v>2022</v>
      </c>
      <c r="B140" t="s">
        <v>5</v>
      </c>
      <c r="C140" t="s">
        <v>16</v>
      </c>
      <c r="D140" s="18">
        <v>44713</v>
      </c>
      <c r="E140" s="3">
        <v>3.363</v>
      </c>
      <c r="F140">
        <v>3</v>
      </c>
      <c r="G140">
        <v>3</v>
      </c>
      <c r="H140">
        <v>8</v>
      </c>
      <c r="I140" s="3">
        <v>5036.5974132231404</v>
      </c>
      <c r="L140" s="18">
        <v>44770</v>
      </c>
    </row>
    <row r="141" spans="1:12" x14ac:dyDescent="0.2">
      <c r="A141">
        <v>2022</v>
      </c>
      <c r="B141" t="s">
        <v>5</v>
      </c>
      <c r="C141" t="s">
        <v>16</v>
      </c>
      <c r="D141" s="18">
        <v>44713</v>
      </c>
      <c r="E141" s="3">
        <v>3.363</v>
      </c>
      <c r="F141">
        <v>4</v>
      </c>
      <c r="G141">
        <v>4</v>
      </c>
      <c r="H141">
        <v>8</v>
      </c>
      <c r="I141" s="3">
        <v>6665.472176308539</v>
      </c>
      <c r="L141" s="18">
        <v>44770</v>
      </c>
    </row>
    <row r="142" spans="1:12" x14ac:dyDescent="0.2">
      <c r="A142">
        <v>2022</v>
      </c>
      <c r="B142" t="s">
        <v>5</v>
      </c>
      <c r="C142" t="s">
        <v>16</v>
      </c>
      <c r="D142" s="18">
        <v>44713</v>
      </c>
      <c r="E142" s="3">
        <v>3.363</v>
      </c>
      <c r="F142">
        <v>1</v>
      </c>
      <c r="G142">
        <v>1</v>
      </c>
      <c r="H142">
        <v>9</v>
      </c>
      <c r="I142" s="3">
        <v>5494.8486253443525</v>
      </c>
      <c r="L142" s="18">
        <v>44777</v>
      </c>
    </row>
    <row r="143" spans="1:12" x14ac:dyDescent="0.2">
      <c r="A143">
        <v>2022</v>
      </c>
      <c r="B143" t="s">
        <v>5</v>
      </c>
      <c r="C143" t="s">
        <v>16</v>
      </c>
      <c r="D143" s="18">
        <v>44713</v>
      </c>
      <c r="E143" s="3">
        <v>3.363</v>
      </c>
      <c r="F143">
        <v>2</v>
      </c>
      <c r="G143">
        <v>2</v>
      </c>
      <c r="H143">
        <v>9</v>
      </c>
      <c r="I143" s="3">
        <v>5898.9428760330575</v>
      </c>
      <c r="L143" s="18">
        <v>44777</v>
      </c>
    </row>
    <row r="144" spans="1:12" x14ac:dyDescent="0.2">
      <c r="A144">
        <v>2022</v>
      </c>
      <c r="B144" t="s">
        <v>5</v>
      </c>
      <c r="C144" t="s">
        <v>16</v>
      </c>
      <c r="D144" s="18">
        <v>44713</v>
      </c>
      <c r="E144" s="3">
        <v>3.363</v>
      </c>
      <c r="F144">
        <v>3</v>
      </c>
      <c r="G144">
        <v>3</v>
      </c>
      <c r="H144">
        <v>9</v>
      </c>
      <c r="I144" s="3">
        <v>7898.5845289256195</v>
      </c>
      <c r="L144" s="18">
        <v>44777</v>
      </c>
    </row>
    <row r="145" spans="1:26" x14ac:dyDescent="0.2">
      <c r="A145">
        <v>2022</v>
      </c>
      <c r="B145" t="s">
        <v>5</v>
      </c>
      <c r="C145" t="s">
        <v>16</v>
      </c>
      <c r="D145" s="18">
        <v>44713</v>
      </c>
      <c r="E145" s="3">
        <v>3.363</v>
      </c>
      <c r="F145">
        <v>4</v>
      </c>
      <c r="G145">
        <v>4</v>
      </c>
      <c r="H145">
        <v>9</v>
      </c>
      <c r="I145" s="3">
        <v>5832.2881542699715</v>
      </c>
      <c r="L145" s="18">
        <v>44777</v>
      </c>
    </row>
    <row r="146" spans="1:26" x14ac:dyDescent="0.2">
      <c r="A146">
        <v>2022</v>
      </c>
      <c r="B146" t="s">
        <v>6</v>
      </c>
      <c r="C146" t="s">
        <v>16</v>
      </c>
      <c r="D146" s="18">
        <v>44713</v>
      </c>
      <c r="E146" s="3">
        <v>6.726</v>
      </c>
      <c r="F146">
        <v>1</v>
      </c>
      <c r="G146">
        <v>1</v>
      </c>
      <c r="H146">
        <v>1</v>
      </c>
      <c r="J146" s="3">
        <v>0</v>
      </c>
      <c r="K146" s="2" t="s">
        <v>40</v>
      </c>
      <c r="L146" s="18">
        <v>44721</v>
      </c>
      <c r="N146" s="2" t="s">
        <v>40</v>
      </c>
    </row>
    <row r="147" spans="1:26" x14ac:dyDescent="0.2">
      <c r="A147">
        <v>2022</v>
      </c>
      <c r="B147" t="s">
        <v>6</v>
      </c>
      <c r="C147" t="s">
        <v>16</v>
      </c>
      <c r="D147" s="18">
        <v>44713</v>
      </c>
      <c r="E147" s="3">
        <v>6.726</v>
      </c>
      <c r="F147">
        <v>2</v>
      </c>
      <c r="G147">
        <v>2</v>
      </c>
      <c r="H147">
        <v>1</v>
      </c>
      <c r="J147" s="3">
        <v>0</v>
      </c>
      <c r="K147" s="2" t="s">
        <v>40</v>
      </c>
      <c r="L147" s="18">
        <v>44721</v>
      </c>
      <c r="N147" s="2" t="s">
        <v>40</v>
      </c>
    </row>
    <row r="148" spans="1:26" x14ac:dyDescent="0.2">
      <c r="A148">
        <v>2022</v>
      </c>
      <c r="B148" t="s">
        <v>6</v>
      </c>
      <c r="C148" t="s">
        <v>16</v>
      </c>
      <c r="D148" s="18">
        <v>44713</v>
      </c>
      <c r="E148" s="3">
        <v>6.726</v>
      </c>
      <c r="F148">
        <v>3</v>
      </c>
      <c r="G148">
        <v>3</v>
      </c>
      <c r="H148">
        <v>1</v>
      </c>
      <c r="J148" s="3">
        <v>0</v>
      </c>
      <c r="K148" s="2" t="s">
        <v>40</v>
      </c>
      <c r="L148" s="18">
        <v>44721</v>
      </c>
      <c r="N148" s="2" t="s">
        <v>40</v>
      </c>
    </row>
    <row r="149" spans="1:26" x14ac:dyDescent="0.2">
      <c r="A149">
        <v>2022</v>
      </c>
      <c r="B149" t="s">
        <v>6</v>
      </c>
      <c r="C149" t="s">
        <v>16</v>
      </c>
      <c r="D149" s="18">
        <v>44713</v>
      </c>
      <c r="E149" s="3">
        <v>6.726</v>
      </c>
      <c r="F149">
        <v>4</v>
      </c>
      <c r="G149">
        <v>4</v>
      </c>
      <c r="H149">
        <v>1</v>
      </c>
      <c r="J149" s="3">
        <v>0</v>
      </c>
      <c r="K149" s="2" t="s">
        <v>40</v>
      </c>
      <c r="L149" s="18">
        <v>44721</v>
      </c>
      <c r="N149" s="2" t="s">
        <v>40</v>
      </c>
    </row>
    <row r="150" spans="1:26" x14ac:dyDescent="0.2">
      <c r="A150">
        <v>2022</v>
      </c>
      <c r="B150" t="s">
        <v>6</v>
      </c>
      <c r="C150" t="s">
        <v>16</v>
      </c>
      <c r="D150" s="18">
        <v>44713</v>
      </c>
      <c r="E150" s="3">
        <v>6.726</v>
      </c>
      <c r="F150">
        <v>1</v>
      </c>
      <c r="G150">
        <v>1</v>
      </c>
      <c r="H150">
        <v>2</v>
      </c>
      <c r="J150" s="3">
        <v>2.54</v>
      </c>
      <c r="K150" s="2" t="s">
        <v>41</v>
      </c>
      <c r="L150" s="18">
        <v>44728</v>
      </c>
      <c r="N150" s="2" t="s">
        <v>41</v>
      </c>
    </row>
    <row r="151" spans="1:26" x14ac:dyDescent="0.2">
      <c r="A151">
        <v>2022</v>
      </c>
      <c r="B151" t="s">
        <v>6</v>
      </c>
      <c r="C151" t="s">
        <v>16</v>
      </c>
      <c r="D151" s="18">
        <v>44713</v>
      </c>
      <c r="E151" s="3">
        <v>6.726</v>
      </c>
      <c r="F151">
        <v>2</v>
      </c>
      <c r="G151">
        <v>2</v>
      </c>
      <c r="H151">
        <v>2</v>
      </c>
      <c r="J151" s="3">
        <v>2.54</v>
      </c>
      <c r="K151" s="2" t="s">
        <v>41</v>
      </c>
      <c r="L151" s="18">
        <v>44728</v>
      </c>
      <c r="N151" s="2" t="s">
        <v>41</v>
      </c>
    </row>
    <row r="152" spans="1:26" x14ac:dyDescent="0.2">
      <c r="A152">
        <v>2022</v>
      </c>
      <c r="B152" t="s">
        <v>6</v>
      </c>
      <c r="C152" t="s">
        <v>16</v>
      </c>
      <c r="D152" s="18">
        <v>44713</v>
      </c>
      <c r="E152" s="3">
        <v>6.726</v>
      </c>
      <c r="F152">
        <v>3</v>
      </c>
      <c r="G152">
        <v>3</v>
      </c>
      <c r="H152">
        <v>2</v>
      </c>
      <c r="J152" s="3">
        <v>2.54</v>
      </c>
      <c r="K152" s="2" t="s">
        <v>41</v>
      </c>
      <c r="L152" s="18">
        <v>44728</v>
      </c>
      <c r="N152" s="2" t="s">
        <v>41</v>
      </c>
    </row>
    <row r="153" spans="1:26" x14ac:dyDescent="0.2">
      <c r="A153">
        <v>2022</v>
      </c>
      <c r="B153" t="s">
        <v>6</v>
      </c>
      <c r="C153" t="s">
        <v>16</v>
      </c>
      <c r="D153" s="18">
        <v>44713</v>
      </c>
      <c r="E153" s="3">
        <v>6.726</v>
      </c>
      <c r="F153">
        <v>4</v>
      </c>
      <c r="G153">
        <v>4</v>
      </c>
      <c r="H153">
        <v>2</v>
      </c>
      <c r="J153" s="3">
        <v>2.54</v>
      </c>
      <c r="K153" s="2" t="s">
        <v>41</v>
      </c>
      <c r="L153" s="18">
        <v>44728</v>
      </c>
      <c r="N153" s="2" t="s">
        <v>41</v>
      </c>
    </row>
    <row r="154" spans="1:26" x14ac:dyDescent="0.2">
      <c r="A154">
        <v>2022</v>
      </c>
      <c r="B154" t="s">
        <v>6</v>
      </c>
      <c r="C154" t="s">
        <v>16</v>
      </c>
      <c r="D154" s="18">
        <v>44713</v>
      </c>
      <c r="E154" s="3">
        <v>6.726</v>
      </c>
      <c r="F154">
        <v>1</v>
      </c>
      <c r="G154">
        <v>1</v>
      </c>
      <c r="H154">
        <v>3</v>
      </c>
      <c r="J154" s="3">
        <v>12.7</v>
      </c>
      <c r="K154" s="2" t="s">
        <v>42</v>
      </c>
      <c r="L154" s="18">
        <v>44735</v>
      </c>
      <c r="N154" s="2" t="s">
        <v>42</v>
      </c>
    </row>
    <row r="155" spans="1:26" x14ac:dyDescent="0.2">
      <c r="A155">
        <v>2022</v>
      </c>
      <c r="B155" t="s">
        <v>6</v>
      </c>
      <c r="C155" t="s">
        <v>16</v>
      </c>
      <c r="D155" s="18">
        <v>44713</v>
      </c>
      <c r="E155" s="3">
        <v>6.726</v>
      </c>
      <c r="F155">
        <v>2</v>
      </c>
      <c r="G155">
        <v>2</v>
      </c>
      <c r="H155">
        <v>3</v>
      </c>
      <c r="J155" s="3">
        <v>10.16</v>
      </c>
      <c r="K155" s="2" t="s">
        <v>42</v>
      </c>
      <c r="L155" s="18">
        <v>44735</v>
      </c>
      <c r="N155" s="2" t="s">
        <v>42</v>
      </c>
    </row>
    <row r="156" spans="1:26" x14ac:dyDescent="0.2">
      <c r="A156">
        <v>2022</v>
      </c>
      <c r="B156" t="s">
        <v>6</v>
      </c>
      <c r="C156" t="s">
        <v>16</v>
      </c>
      <c r="D156" s="18">
        <v>44713</v>
      </c>
      <c r="E156" s="3">
        <v>6.726</v>
      </c>
      <c r="F156">
        <v>3</v>
      </c>
      <c r="G156">
        <v>3</v>
      </c>
      <c r="H156">
        <v>3</v>
      </c>
      <c r="J156" s="3">
        <v>10.16</v>
      </c>
      <c r="K156" s="2" t="s">
        <v>42</v>
      </c>
      <c r="L156" s="18">
        <v>44735</v>
      </c>
      <c r="N156" s="2" t="s">
        <v>42</v>
      </c>
    </row>
    <row r="157" spans="1:26" x14ac:dyDescent="0.2">
      <c r="A157">
        <v>2022</v>
      </c>
      <c r="B157" t="s">
        <v>6</v>
      </c>
      <c r="C157" t="s">
        <v>16</v>
      </c>
      <c r="D157" s="18">
        <v>44713</v>
      </c>
      <c r="E157" s="3">
        <v>6.726</v>
      </c>
      <c r="F157">
        <v>4</v>
      </c>
      <c r="G157">
        <v>4</v>
      </c>
      <c r="H157">
        <v>3</v>
      </c>
      <c r="J157" s="3">
        <v>10.16</v>
      </c>
      <c r="K157" s="2" t="s">
        <v>42</v>
      </c>
      <c r="L157" s="18">
        <v>44735</v>
      </c>
      <c r="N157" s="2" t="s">
        <v>42</v>
      </c>
    </row>
    <row r="158" spans="1:26" x14ac:dyDescent="0.2">
      <c r="A158">
        <v>2022</v>
      </c>
      <c r="B158" t="s">
        <v>6</v>
      </c>
      <c r="C158" t="s">
        <v>16</v>
      </c>
      <c r="D158" s="18">
        <v>44713</v>
      </c>
      <c r="E158" s="3">
        <v>6.726</v>
      </c>
      <c r="F158">
        <v>1</v>
      </c>
      <c r="G158">
        <v>1</v>
      </c>
      <c r="H158">
        <v>4</v>
      </c>
      <c r="I158" s="3">
        <v>933.1661046831955</v>
      </c>
      <c r="J158" s="3">
        <v>33.020000000000003</v>
      </c>
      <c r="K158" s="2" t="s">
        <v>42</v>
      </c>
      <c r="L158" s="18">
        <v>44742</v>
      </c>
      <c r="M158">
        <v>133.30944352617081</v>
      </c>
      <c r="N158" s="2" t="s">
        <v>42</v>
      </c>
      <c r="O158" s="9">
        <v>33.02988111813216</v>
      </c>
      <c r="P158" s="9">
        <v>25.779158187854772</v>
      </c>
      <c r="Q158" s="9">
        <v>39.252436542786761</v>
      </c>
      <c r="R158" s="9">
        <v>41.126700224911637</v>
      </c>
      <c r="S158" s="9">
        <v>2.2812466531005673</v>
      </c>
      <c r="T158" s="9">
        <v>2.9238513441148117</v>
      </c>
      <c r="U158" s="9">
        <v>68.81803577166113</v>
      </c>
      <c r="V158" s="9">
        <v>3.0571350613915418</v>
      </c>
      <c r="W158" s="9">
        <v>27.541501552961339</v>
      </c>
      <c r="X158" s="9">
        <v>68.180824099537602</v>
      </c>
      <c r="Y158" s="9">
        <v>169.46177875550066</v>
      </c>
      <c r="Z158" s="9">
        <v>163.08994574700975</v>
      </c>
    </row>
    <row r="159" spans="1:26" x14ac:dyDescent="0.2">
      <c r="A159">
        <v>2022</v>
      </c>
      <c r="B159" t="s">
        <v>6</v>
      </c>
      <c r="C159" t="s">
        <v>16</v>
      </c>
      <c r="D159" s="18">
        <v>44713</v>
      </c>
      <c r="E159" s="3">
        <v>6.726</v>
      </c>
      <c r="F159">
        <v>2</v>
      </c>
      <c r="G159">
        <v>2</v>
      </c>
      <c r="H159">
        <v>4</v>
      </c>
      <c r="I159" s="3">
        <v>449.91937190082649</v>
      </c>
      <c r="J159" s="3">
        <v>25.4</v>
      </c>
      <c r="K159" s="2" t="s">
        <v>42</v>
      </c>
      <c r="L159" s="18">
        <v>44742</v>
      </c>
      <c r="M159">
        <v>362.43504958677681</v>
      </c>
      <c r="N159" s="2" t="s">
        <v>42</v>
      </c>
      <c r="O159" s="9">
        <v>26.658011468138049</v>
      </c>
      <c r="P159" s="9">
        <v>27.523531320999673</v>
      </c>
      <c r="Q159" s="9">
        <v>42.442929784701931</v>
      </c>
      <c r="R159" s="9">
        <v>37.790760575570701</v>
      </c>
      <c r="S159" s="9">
        <v>3.2240614519095532</v>
      </c>
      <c r="T159" s="9">
        <v>3.2781564427134042</v>
      </c>
      <c r="U159" s="9">
        <v>67.459169100941267</v>
      </c>
      <c r="V159" s="9">
        <v>2.82732602600051</v>
      </c>
      <c r="W159" s="9">
        <v>30.591907389375748</v>
      </c>
      <c r="X159" s="9">
        <v>67.009458292358261</v>
      </c>
      <c r="Y159" s="9">
        <v>154.03055725055302</v>
      </c>
      <c r="Z159" s="9">
        <v>147.85198797787649</v>
      </c>
    </row>
    <row r="160" spans="1:26" x14ac:dyDescent="0.2">
      <c r="A160">
        <v>2022</v>
      </c>
      <c r="B160" t="s">
        <v>6</v>
      </c>
      <c r="C160" t="s">
        <v>16</v>
      </c>
      <c r="D160" s="18">
        <v>44713</v>
      </c>
      <c r="E160" s="3">
        <v>6.726</v>
      </c>
      <c r="F160">
        <v>3</v>
      </c>
      <c r="G160">
        <v>3</v>
      </c>
      <c r="H160">
        <v>4</v>
      </c>
      <c r="I160" s="3">
        <v>416.59201101928369</v>
      </c>
      <c r="J160" s="3">
        <v>20.32</v>
      </c>
      <c r="K160" s="2" t="s">
        <v>42</v>
      </c>
      <c r="L160" s="18">
        <v>44742</v>
      </c>
      <c r="M160">
        <v>204.13008539944903</v>
      </c>
      <c r="N160" s="2" t="s">
        <v>42</v>
      </c>
      <c r="O160" s="9">
        <v>30.631307708825421</v>
      </c>
      <c r="P160" s="9">
        <v>23.867296542838737</v>
      </c>
      <c r="Q160" s="9">
        <v>35.172858063130768</v>
      </c>
      <c r="R160" s="9">
        <v>35.698947820485287</v>
      </c>
      <c r="S160" s="9">
        <v>3.1565385441271201</v>
      </c>
      <c r="T160" s="9">
        <v>3.8329396607257893</v>
      </c>
      <c r="U160" s="9">
        <v>70.30737599312863</v>
      </c>
      <c r="V160" s="9">
        <v>3.411721611721612</v>
      </c>
      <c r="W160" s="9">
        <v>32.824994631737177</v>
      </c>
      <c r="X160" s="9">
        <v>70.179756550306578</v>
      </c>
      <c r="Y160" s="9">
        <v>194.66161961629456</v>
      </c>
      <c r="Z160" s="9">
        <v>185.94511173580943</v>
      </c>
    </row>
    <row r="161" spans="1:26" x14ac:dyDescent="0.2">
      <c r="A161">
        <v>2022</v>
      </c>
      <c r="B161" t="s">
        <v>6</v>
      </c>
      <c r="C161" t="s">
        <v>16</v>
      </c>
      <c r="D161" s="18">
        <v>44713</v>
      </c>
      <c r="E161" s="3">
        <v>6.726</v>
      </c>
      <c r="F161">
        <v>4</v>
      </c>
      <c r="G161">
        <v>4</v>
      </c>
      <c r="H161">
        <v>4</v>
      </c>
      <c r="I161" s="3">
        <v>833.18402203856738</v>
      </c>
      <c r="J161" s="3">
        <v>27.94</v>
      </c>
      <c r="K161" s="2" t="s">
        <v>42</v>
      </c>
      <c r="L161" s="18">
        <v>44742</v>
      </c>
      <c r="M161">
        <v>54.156961432506883</v>
      </c>
      <c r="N161" s="2" t="s">
        <v>42</v>
      </c>
      <c r="O161" s="9">
        <v>24.597775618183782</v>
      </c>
      <c r="P161" s="9">
        <v>27.27567217363136</v>
      </c>
      <c r="Q161" s="9">
        <v>42.058093078501244</v>
      </c>
      <c r="R161" s="9">
        <v>34.974624770543137</v>
      </c>
      <c r="S161" s="9">
        <v>3.6173199438505561</v>
      </c>
      <c r="T161" s="9">
        <v>3.4661483641075477</v>
      </c>
      <c r="U161" s="9">
        <v>67.652251376741177</v>
      </c>
      <c r="V161" s="9">
        <v>2.853196405648267</v>
      </c>
      <c r="W161" s="9">
        <v>32.822049454702515</v>
      </c>
      <c r="X161" s="9">
        <v>66.91043547920863</v>
      </c>
      <c r="Y161" s="9">
        <v>155.21025529238889</v>
      </c>
      <c r="Z161" s="9">
        <v>149.63190733498521</v>
      </c>
    </row>
    <row r="162" spans="1:26" x14ac:dyDescent="0.2">
      <c r="A162">
        <v>2022</v>
      </c>
      <c r="B162" t="s">
        <v>6</v>
      </c>
      <c r="C162" t="s">
        <v>16</v>
      </c>
      <c r="D162" s="18">
        <v>44713</v>
      </c>
      <c r="E162" s="3">
        <v>6.726</v>
      </c>
      <c r="F162">
        <v>1</v>
      </c>
      <c r="G162">
        <v>1</v>
      </c>
      <c r="H162">
        <v>5</v>
      </c>
      <c r="I162" s="3">
        <v>1916.323250688705</v>
      </c>
      <c r="J162" s="3">
        <v>53.34</v>
      </c>
      <c r="K162" s="2" t="s">
        <v>52</v>
      </c>
      <c r="L162" s="18">
        <v>44749</v>
      </c>
      <c r="N162" s="2" t="s">
        <v>77</v>
      </c>
      <c r="O162" s="9">
        <v>23.341181506849313</v>
      </c>
      <c r="P162" s="9">
        <v>32.138270547945211</v>
      </c>
      <c r="Q162" s="9">
        <v>51.059503424657535</v>
      </c>
      <c r="R162" s="9">
        <v>42.433647260273972</v>
      </c>
      <c r="S162" s="9">
        <v>3.0500856164383561</v>
      </c>
      <c r="T162" s="9">
        <v>2.34375</v>
      </c>
      <c r="U162" s="9">
        <v>63.864287243150685</v>
      </c>
      <c r="V162" s="9">
        <v>2.3501991196814083</v>
      </c>
      <c r="W162" s="9">
        <v>26.82973030821918</v>
      </c>
      <c r="X162" s="9">
        <v>63.69131099740585</v>
      </c>
      <c r="Y162" s="9">
        <v>121.69696181907156</v>
      </c>
      <c r="Z162" s="9">
        <v>116.35177647901808</v>
      </c>
    </row>
    <row r="163" spans="1:26" x14ac:dyDescent="0.2">
      <c r="A163">
        <v>2022</v>
      </c>
      <c r="B163" t="s">
        <v>6</v>
      </c>
      <c r="C163" t="s">
        <v>16</v>
      </c>
      <c r="D163" s="18">
        <v>44713</v>
      </c>
      <c r="E163" s="3">
        <v>6.726</v>
      </c>
      <c r="F163">
        <v>2</v>
      </c>
      <c r="G163">
        <v>2</v>
      </c>
      <c r="H163">
        <v>5</v>
      </c>
      <c r="I163" s="3">
        <v>1283.1033939393938</v>
      </c>
      <c r="J163" s="3">
        <v>30.48</v>
      </c>
      <c r="K163" s="2" t="s">
        <v>54</v>
      </c>
      <c r="L163" s="18">
        <v>44749</v>
      </c>
      <c r="N163" s="2" t="s">
        <v>77</v>
      </c>
      <c r="O163" s="9">
        <v>25.58388686522391</v>
      </c>
      <c r="P163" s="9">
        <v>29.226483822584104</v>
      </c>
      <c r="Q163" s="9">
        <v>47.300192843368329</v>
      </c>
      <c r="R163" s="9">
        <v>40.272123419755737</v>
      </c>
      <c r="S163" s="9">
        <v>2.9355046068137991</v>
      </c>
      <c r="T163" s="9">
        <v>2.785515320334262</v>
      </c>
      <c r="U163" s="9">
        <v>66.132569102206986</v>
      </c>
      <c r="V163" s="9">
        <v>2.5369875424688564</v>
      </c>
      <c r="W163" s="9">
        <v>27.641418470109279</v>
      </c>
      <c r="X163" s="9">
        <v>64.992012631578078</v>
      </c>
      <c r="Y163" s="9">
        <v>134.05197268804241</v>
      </c>
      <c r="Z163" s="9">
        <v>130.06008059206195</v>
      </c>
    </row>
    <row r="164" spans="1:26" x14ac:dyDescent="0.2">
      <c r="A164">
        <v>2022</v>
      </c>
      <c r="B164" t="s">
        <v>6</v>
      </c>
      <c r="C164" t="s">
        <v>16</v>
      </c>
      <c r="D164" s="18">
        <v>44713</v>
      </c>
      <c r="E164" s="3">
        <v>6.726</v>
      </c>
      <c r="F164">
        <v>3</v>
      </c>
      <c r="G164">
        <v>3</v>
      </c>
      <c r="H164">
        <v>5</v>
      </c>
      <c r="I164" s="3">
        <v>1541.3904407713496</v>
      </c>
      <c r="J164" s="3">
        <v>35.56</v>
      </c>
      <c r="K164" s="2" t="s">
        <v>53</v>
      </c>
      <c r="L164" s="18">
        <v>44749</v>
      </c>
      <c r="N164" s="2" t="s">
        <v>77</v>
      </c>
      <c r="O164" s="9">
        <v>24.413748795374239</v>
      </c>
      <c r="P164" s="9">
        <v>29.521362030195952</v>
      </c>
      <c r="Q164" s="9">
        <v>44.747831673626727</v>
      </c>
      <c r="R164" s="9">
        <v>40.025698682942505</v>
      </c>
      <c r="S164" s="9">
        <v>2.9553485383874074</v>
      </c>
      <c r="T164" s="9">
        <v>2.7197772780811649</v>
      </c>
      <c r="U164" s="9">
        <v>65.902858978477354</v>
      </c>
      <c r="V164" s="9">
        <v>2.6816941852117733</v>
      </c>
      <c r="W164" s="9">
        <v>31.250990470071738</v>
      </c>
      <c r="X164" s="9">
        <v>66.12623440779916</v>
      </c>
      <c r="Y164" s="9">
        <v>144.17100674906155</v>
      </c>
      <c r="Z164" s="9">
        <v>137.00101838094125</v>
      </c>
    </row>
    <row r="165" spans="1:26" x14ac:dyDescent="0.2">
      <c r="A165">
        <v>2022</v>
      </c>
      <c r="B165" t="s">
        <v>6</v>
      </c>
      <c r="C165" t="s">
        <v>16</v>
      </c>
      <c r="D165" s="18">
        <v>44713</v>
      </c>
      <c r="E165" s="3">
        <v>6.726</v>
      </c>
      <c r="F165">
        <v>4</v>
      </c>
      <c r="G165">
        <v>4</v>
      </c>
      <c r="H165">
        <v>5</v>
      </c>
      <c r="I165" s="3">
        <v>1503.8971597796144</v>
      </c>
      <c r="J165" s="3">
        <v>40.64</v>
      </c>
      <c r="K165" s="2" t="s">
        <v>53</v>
      </c>
      <c r="L165" s="18">
        <v>44749</v>
      </c>
      <c r="N165" s="2" t="s">
        <v>77</v>
      </c>
      <c r="O165" s="9">
        <v>26.427038626609438</v>
      </c>
      <c r="P165" s="9">
        <v>28.497854077253216</v>
      </c>
      <c r="Q165" s="9">
        <v>44.656652360515018</v>
      </c>
      <c r="R165" s="9">
        <v>38.969957081545061</v>
      </c>
      <c r="S165" s="9">
        <v>2.8004291845493561</v>
      </c>
      <c r="T165" s="9">
        <v>2.703862660944206</v>
      </c>
      <c r="U165" s="9">
        <v>66.700171673819753</v>
      </c>
      <c r="V165" s="9">
        <v>2.6871696299855841</v>
      </c>
      <c r="W165" s="9">
        <v>29.338412017167389</v>
      </c>
      <c r="X165" s="9">
        <v>65.635815397778543</v>
      </c>
      <c r="Y165" s="9">
        <v>143.39395916768348</v>
      </c>
      <c r="Z165" s="9">
        <v>138.94160902070786</v>
      </c>
    </row>
    <row r="166" spans="1:26" x14ac:dyDescent="0.2">
      <c r="A166">
        <v>2022</v>
      </c>
      <c r="B166" t="s">
        <v>6</v>
      </c>
      <c r="C166" t="s">
        <v>16</v>
      </c>
      <c r="D166" s="18">
        <v>44713</v>
      </c>
      <c r="E166" s="3">
        <v>6.726</v>
      </c>
      <c r="F166">
        <v>1</v>
      </c>
      <c r="G166">
        <v>1</v>
      </c>
      <c r="H166">
        <v>6</v>
      </c>
      <c r="I166" s="3">
        <v>3391.0589696969696</v>
      </c>
      <c r="J166" s="3">
        <v>83.820000000000007</v>
      </c>
      <c r="K166" s="2" t="s">
        <v>55</v>
      </c>
      <c r="L166" s="18">
        <v>44756</v>
      </c>
      <c r="N166" s="2" t="s">
        <v>77</v>
      </c>
      <c r="O166" s="9">
        <v>19.976410036457214</v>
      </c>
      <c r="P166" s="9">
        <v>36.457216384301951</v>
      </c>
      <c r="Q166" s="9">
        <v>54.503538494531412</v>
      </c>
      <c r="R166" s="9">
        <v>44.113231825005364</v>
      </c>
      <c r="S166" s="9">
        <v>3.2168132103795837</v>
      </c>
      <c r="T166" s="9">
        <v>2.0694831653441987</v>
      </c>
      <c r="U166" s="9">
        <v>60.499828436628789</v>
      </c>
      <c r="V166" s="9">
        <v>2.2016919142238836</v>
      </c>
      <c r="W166" s="9">
        <v>27.265815998284374</v>
      </c>
      <c r="X166" s="9">
        <v>62.787566933836857</v>
      </c>
      <c r="Y166" s="9">
        <v>112.38933205855243</v>
      </c>
      <c r="Z166" s="9">
        <v>103.25735122547115</v>
      </c>
    </row>
    <row r="167" spans="1:26" x14ac:dyDescent="0.2">
      <c r="A167">
        <v>2022</v>
      </c>
      <c r="B167" t="s">
        <v>6</v>
      </c>
      <c r="C167" t="s">
        <v>16</v>
      </c>
      <c r="D167" s="18">
        <v>44713</v>
      </c>
      <c r="E167" s="3">
        <v>6.726</v>
      </c>
      <c r="F167">
        <v>2</v>
      </c>
      <c r="G167">
        <v>2</v>
      </c>
      <c r="H167">
        <v>6</v>
      </c>
      <c r="I167" s="3">
        <v>2599.5341487603305</v>
      </c>
      <c r="J167" s="3">
        <v>66.040000000000006</v>
      </c>
      <c r="K167" s="2" t="s">
        <v>52</v>
      </c>
      <c r="L167" s="18">
        <v>44756</v>
      </c>
      <c r="N167" s="2" t="s">
        <v>77</v>
      </c>
      <c r="O167" s="9">
        <v>18.067226890756302</v>
      </c>
      <c r="P167" s="9">
        <v>38.095238095238102</v>
      </c>
      <c r="Q167" s="9">
        <v>54.675716440422327</v>
      </c>
      <c r="R167" s="9">
        <v>44.300797241973711</v>
      </c>
      <c r="S167" s="9">
        <v>3.3290239172592115</v>
      </c>
      <c r="T167" s="9">
        <v>2.1331609566903684</v>
      </c>
      <c r="U167" s="9">
        <v>59.223809523809521</v>
      </c>
      <c r="V167" s="9">
        <v>2.194758620689655</v>
      </c>
      <c r="W167" s="9">
        <v>28.95119586296056</v>
      </c>
      <c r="X167" s="9">
        <v>63.063806150375214</v>
      </c>
      <c r="Y167" s="9">
        <v>112.52831886344494</v>
      </c>
      <c r="Z167" s="9">
        <v>100.76121434299459</v>
      </c>
    </row>
    <row r="168" spans="1:26" x14ac:dyDescent="0.2">
      <c r="A168">
        <v>2022</v>
      </c>
      <c r="B168" t="s">
        <v>6</v>
      </c>
      <c r="C168" t="s">
        <v>16</v>
      </c>
      <c r="D168" s="18">
        <v>44713</v>
      </c>
      <c r="E168" s="3">
        <v>6.726</v>
      </c>
      <c r="F168">
        <v>3</v>
      </c>
      <c r="G168">
        <v>3</v>
      </c>
      <c r="H168">
        <v>6</v>
      </c>
      <c r="I168" s="3">
        <v>2403.7359035812669</v>
      </c>
      <c r="J168" s="3">
        <v>63.5</v>
      </c>
      <c r="K168" s="2" t="s">
        <v>55</v>
      </c>
      <c r="L168" s="18">
        <v>44756</v>
      </c>
      <c r="N168" s="2" t="s">
        <v>77</v>
      </c>
      <c r="O168" s="9">
        <v>17.801327338899593</v>
      </c>
      <c r="P168" s="9">
        <v>39.070862770284734</v>
      </c>
      <c r="Q168" s="9">
        <v>56.947120530935557</v>
      </c>
      <c r="R168" s="9">
        <v>46.842217940483835</v>
      </c>
      <c r="S168" s="9">
        <v>2.5262256476129306</v>
      </c>
      <c r="T168" s="9">
        <v>1.8946692357096981</v>
      </c>
      <c r="U168" s="9">
        <v>58.463797901948197</v>
      </c>
      <c r="V168" s="9">
        <v>2.107218045112782</v>
      </c>
      <c r="W168" s="9">
        <v>27.343181331620638</v>
      </c>
      <c r="X168" s="9">
        <v>62.730722454321594</v>
      </c>
      <c r="Y168" s="9">
        <v>107.46935799894963</v>
      </c>
      <c r="Z168" s="9">
        <v>95.500751879699266</v>
      </c>
    </row>
    <row r="169" spans="1:26" x14ac:dyDescent="0.2">
      <c r="A169">
        <v>2022</v>
      </c>
      <c r="B169" t="s">
        <v>6</v>
      </c>
      <c r="C169" t="s">
        <v>16</v>
      </c>
      <c r="D169" s="18">
        <v>44713</v>
      </c>
      <c r="E169" s="3">
        <v>6.726</v>
      </c>
      <c r="F169">
        <v>4</v>
      </c>
      <c r="G169">
        <v>4</v>
      </c>
      <c r="H169">
        <v>6</v>
      </c>
      <c r="I169" s="3">
        <v>3070.2831212121214</v>
      </c>
      <c r="J169" s="3">
        <v>66.040000000000006</v>
      </c>
      <c r="K169" s="2" t="s">
        <v>52</v>
      </c>
      <c r="L169" s="18">
        <v>44756</v>
      </c>
      <c r="N169" s="2" t="s">
        <v>77</v>
      </c>
      <c r="O169" s="9">
        <v>18.64297253634895</v>
      </c>
      <c r="P169" s="9">
        <v>37.318255250403872</v>
      </c>
      <c r="Q169" s="9">
        <v>53.764135702746373</v>
      </c>
      <c r="R169" s="9">
        <v>42.498653742595586</v>
      </c>
      <c r="S169" s="9">
        <v>3.0156165858912223</v>
      </c>
      <c r="T169" s="9">
        <v>2.0678513731825525</v>
      </c>
      <c r="U169" s="9">
        <v>59.829079159935389</v>
      </c>
      <c r="V169" s="9">
        <v>2.2319711538461537</v>
      </c>
      <c r="W169" s="9">
        <v>29.288529886914372</v>
      </c>
      <c r="X169" s="9">
        <v>62.712613101385571</v>
      </c>
      <c r="Y169" s="9">
        <v>113.7989783939894</v>
      </c>
      <c r="Z169" s="9">
        <v>103.51688282647585</v>
      </c>
    </row>
    <row r="170" spans="1:26" x14ac:dyDescent="0.2">
      <c r="A170">
        <v>2022</v>
      </c>
      <c r="B170" t="s">
        <v>6</v>
      </c>
      <c r="C170" t="s">
        <v>16</v>
      </c>
      <c r="D170" s="18">
        <v>44713</v>
      </c>
      <c r="E170" s="3">
        <v>6.726</v>
      </c>
      <c r="F170">
        <v>1</v>
      </c>
      <c r="G170">
        <v>1</v>
      </c>
      <c r="H170">
        <v>7</v>
      </c>
      <c r="I170" s="3">
        <v>2803.6642341597794</v>
      </c>
      <c r="J170" s="3">
        <v>104.14</v>
      </c>
      <c r="K170" s="2" t="s">
        <v>56</v>
      </c>
      <c r="L170" s="18">
        <v>44763</v>
      </c>
      <c r="N170" s="2" t="s">
        <v>91</v>
      </c>
      <c r="O170" s="9">
        <v>16.963034809785537</v>
      </c>
      <c r="P170" s="9">
        <v>40.985019937493263</v>
      </c>
      <c r="Q170" s="9">
        <v>61.827783166289464</v>
      </c>
      <c r="R170" s="9">
        <v>43.323634012285808</v>
      </c>
      <c r="S170" s="9">
        <v>4.2569242375255953</v>
      </c>
      <c r="T170" s="9">
        <v>1.6704386248518159</v>
      </c>
      <c r="U170" s="9">
        <v>56.972669468692757</v>
      </c>
      <c r="V170" s="9">
        <v>1.9408750217883914</v>
      </c>
      <c r="W170" s="9">
        <v>23.866688220713442</v>
      </c>
      <c r="X170" s="9">
        <v>59.203807306456014</v>
      </c>
      <c r="Y170" s="9">
        <v>93.420480321848416</v>
      </c>
      <c r="Z170" s="9">
        <v>85.718473718133239</v>
      </c>
    </row>
    <row r="171" spans="1:26" x14ac:dyDescent="0.2">
      <c r="A171">
        <v>2022</v>
      </c>
      <c r="B171" t="s">
        <v>6</v>
      </c>
      <c r="C171" t="s">
        <v>16</v>
      </c>
      <c r="D171" s="18">
        <v>44713</v>
      </c>
      <c r="E171" s="3">
        <v>6.726</v>
      </c>
      <c r="F171">
        <v>2</v>
      </c>
      <c r="G171">
        <v>2</v>
      </c>
      <c r="H171">
        <v>7</v>
      </c>
      <c r="I171" s="3">
        <v>4236.7407520661154</v>
      </c>
      <c r="J171" s="3">
        <v>88.9</v>
      </c>
      <c r="K171" s="2" t="s">
        <v>57</v>
      </c>
      <c r="L171" s="18">
        <v>44763</v>
      </c>
      <c r="N171" s="2" t="s">
        <v>91</v>
      </c>
      <c r="O171" s="9">
        <v>20.707774798927613</v>
      </c>
      <c r="P171" s="9">
        <v>38.809651474530824</v>
      </c>
      <c r="Q171" s="9">
        <v>54.176943699731908</v>
      </c>
      <c r="R171" s="9">
        <v>46.005361930294903</v>
      </c>
      <c r="S171" s="9">
        <v>2.8632707774798929</v>
      </c>
      <c r="T171" s="9">
        <v>1.6300268096514743</v>
      </c>
      <c r="U171" s="9">
        <v>58.667281501340497</v>
      </c>
      <c r="V171" s="9">
        <v>2.2149643705463182</v>
      </c>
      <c r="W171" s="9">
        <v>27.277640750670233</v>
      </c>
      <c r="X171" s="9">
        <v>62.951433245376577</v>
      </c>
      <c r="Y171" s="9">
        <v>113.36193635230414</v>
      </c>
      <c r="Z171" s="9">
        <v>100.73328545913202</v>
      </c>
    </row>
    <row r="172" spans="1:26" x14ac:dyDescent="0.2">
      <c r="A172">
        <v>2022</v>
      </c>
      <c r="B172" t="s">
        <v>6</v>
      </c>
      <c r="C172" t="s">
        <v>16</v>
      </c>
      <c r="D172" s="18">
        <v>44713</v>
      </c>
      <c r="E172" s="3">
        <v>6.726</v>
      </c>
      <c r="F172">
        <v>3</v>
      </c>
      <c r="G172">
        <v>3</v>
      </c>
      <c r="H172">
        <v>7</v>
      </c>
      <c r="I172" s="3">
        <v>5224.0638181818194</v>
      </c>
      <c r="J172" s="3">
        <v>86.36</v>
      </c>
      <c r="K172" s="2" t="s">
        <v>57</v>
      </c>
      <c r="L172" s="18">
        <v>44763</v>
      </c>
      <c r="N172" s="2" t="s">
        <v>91</v>
      </c>
      <c r="O172" s="9">
        <v>16.144167199829386</v>
      </c>
      <c r="P172" s="9">
        <v>40.093836638942207</v>
      </c>
      <c r="Q172" s="9">
        <v>58.061420345489445</v>
      </c>
      <c r="R172" s="9">
        <v>45.628065685647258</v>
      </c>
      <c r="S172" s="9">
        <v>3.8067818298144589</v>
      </c>
      <c r="T172" s="9">
        <v>1.4715291106845809</v>
      </c>
      <c r="U172" s="9">
        <v>57.666901258264026</v>
      </c>
      <c r="V172" s="9">
        <v>2.0667768595041323</v>
      </c>
      <c r="W172" s="9">
        <v>28.387182768180843</v>
      </c>
      <c r="X172" s="9">
        <v>61.510850266622299</v>
      </c>
      <c r="Y172" s="9">
        <v>103.35707474754354</v>
      </c>
      <c r="Z172" s="9">
        <v>92.391176030922338</v>
      </c>
    </row>
    <row r="173" spans="1:26" x14ac:dyDescent="0.2">
      <c r="A173">
        <v>2022</v>
      </c>
      <c r="B173" t="s">
        <v>6</v>
      </c>
      <c r="C173" t="s">
        <v>16</v>
      </c>
      <c r="D173" s="18">
        <v>44713</v>
      </c>
      <c r="E173" s="3">
        <v>6.726</v>
      </c>
      <c r="F173">
        <v>4</v>
      </c>
      <c r="G173">
        <v>4</v>
      </c>
      <c r="H173">
        <v>7</v>
      </c>
      <c r="I173" s="3">
        <v>7115.3915482093662</v>
      </c>
      <c r="J173" s="3">
        <v>83.820000000000007</v>
      </c>
      <c r="K173" s="2" t="s">
        <v>57</v>
      </c>
      <c r="L173" s="18">
        <v>44763</v>
      </c>
      <c r="N173" s="2" t="s">
        <v>91</v>
      </c>
      <c r="O173" s="9">
        <v>16.157815523543324</v>
      </c>
      <c r="P173" s="9">
        <v>39.948398193936782</v>
      </c>
      <c r="Q173" s="9">
        <v>59.868845409589333</v>
      </c>
      <c r="R173" s="9">
        <v>44.237798322941302</v>
      </c>
      <c r="S173" s="9">
        <v>3.3218662653192865</v>
      </c>
      <c r="T173" s="9">
        <v>1.5695549344227049</v>
      </c>
      <c r="U173" s="9">
        <v>57.780197806923255</v>
      </c>
      <c r="V173" s="9">
        <v>2.0043813970192135</v>
      </c>
      <c r="W173" s="9">
        <v>26.594603311115886</v>
      </c>
      <c r="X173" s="9">
        <v>60.356783030779553</v>
      </c>
      <c r="Y173" s="9">
        <v>98.356108203918268</v>
      </c>
      <c r="Z173" s="9">
        <v>89.777948527354511</v>
      </c>
    </row>
    <row r="174" spans="1:26" x14ac:dyDescent="0.2">
      <c r="A174">
        <v>2022</v>
      </c>
      <c r="B174" t="s">
        <v>6</v>
      </c>
      <c r="C174" t="s">
        <v>16</v>
      </c>
      <c r="D174" s="18">
        <v>44713</v>
      </c>
      <c r="E174" s="3">
        <v>6.726</v>
      </c>
      <c r="F174">
        <v>1</v>
      </c>
      <c r="G174">
        <v>1</v>
      </c>
      <c r="H174">
        <v>8</v>
      </c>
      <c r="I174" s="3">
        <v>5253.2252589531672</v>
      </c>
      <c r="J174" s="3">
        <v>119.38</v>
      </c>
      <c r="K174" s="2" t="s">
        <v>61</v>
      </c>
      <c r="L174" s="18">
        <v>44770</v>
      </c>
      <c r="N174" s="2" t="s">
        <v>59</v>
      </c>
      <c r="O174" s="9">
        <v>14.838569409718449</v>
      </c>
      <c r="P174" s="9">
        <v>41.808892270899008</v>
      </c>
      <c r="Q174" s="9">
        <v>64.691814327644309</v>
      </c>
      <c r="R174" s="9">
        <v>43.700402217632359</v>
      </c>
      <c r="S174" s="9">
        <v>4.5765844113490601</v>
      </c>
      <c r="T174" s="9">
        <v>1.5871290357647572</v>
      </c>
      <c r="U174" s="9">
        <v>56.330872920969675</v>
      </c>
      <c r="V174" s="9">
        <v>1.8549487481095615</v>
      </c>
      <c r="W174" s="9">
        <v>23.410914229807581</v>
      </c>
      <c r="X174" s="9">
        <v>58.24839982803563</v>
      </c>
      <c r="Y174" s="9">
        <v>87.84373686211373</v>
      </c>
      <c r="Z174" s="9">
        <v>81.000683879590298</v>
      </c>
    </row>
    <row r="175" spans="1:26" x14ac:dyDescent="0.2">
      <c r="A175">
        <v>2022</v>
      </c>
      <c r="B175" t="s">
        <v>6</v>
      </c>
      <c r="C175" t="s">
        <v>16</v>
      </c>
      <c r="D175" s="18">
        <v>44713</v>
      </c>
      <c r="E175" s="3">
        <v>6.726</v>
      </c>
      <c r="F175">
        <v>2</v>
      </c>
      <c r="G175">
        <v>2</v>
      </c>
      <c r="H175">
        <v>8</v>
      </c>
      <c r="I175" s="3">
        <v>6836.2749008264454</v>
      </c>
      <c r="J175" s="3">
        <v>111.76</v>
      </c>
      <c r="K175" s="2" t="s">
        <v>61</v>
      </c>
      <c r="L175" s="18">
        <v>44770</v>
      </c>
      <c r="N175" s="2" t="s">
        <v>59</v>
      </c>
      <c r="O175" s="9">
        <v>17.031284182892144</v>
      </c>
      <c r="P175" s="9">
        <v>40.888208269525272</v>
      </c>
      <c r="Q175" s="9">
        <v>62.426164952964335</v>
      </c>
      <c r="R175" s="9">
        <v>43.261868300153132</v>
      </c>
      <c r="S175" s="9">
        <v>4.1457011594837017</v>
      </c>
      <c r="T175" s="9">
        <v>1.7392255523955371</v>
      </c>
      <c r="U175" s="9">
        <v>57.048085758039818</v>
      </c>
      <c r="V175" s="9">
        <v>1.9222708953916245</v>
      </c>
      <c r="W175" s="9">
        <v>23.173156858455485</v>
      </c>
      <c r="X175" s="9">
        <v>58.996251398472893</v>
      </c>
      <c r="Y175" s="9">
        <v>92.200631707716965</v>
      </c>
      <c r="Z175" s="9">
        <v>85.009205341461538</v>
      </c>
    </row>
    <row r="176" spans="1:26" x14ac:dyDescent="0.2">
      <c r="A176">
        <v>2022</v>
      </c>
      <c r="B176" t="s">
        <v>6</v>
      </c>
      <c r="C176" t="s">
        <v>16</v>
      </c>
      <c r="D176" s="18">
        <v>44713</v>
      </c>
      <c r="E176" s="3">
        <v>6.726</v>
      </c>
      <c r="F176">
        <v>3</v>
      </c>
      <c r="G176">
        <v>3</v>
      </c>
      <c r="H176">
        <v>8</v>
      </c>
      <c r="I176" s="3">
        <v>7052.9027465564741</v>
      </c>
      <c r="J176" s="3">
        <v>114.3</v>
      </c>
      <c r="K176" s="2" t="s">
        <v>61</v>
      </c>
      <c r="L176" s="18">
        <v>44770</v>
      </c>
      <c r="N176" s="2" t="s">
        <v>59</v>
      </c>
      <c r="O176" s="9">
        <v>15.847826086956522</v>
      </c>
      <c r="P176" s="9">
        <v>45.554347826086953</v>
      </c>
      <c r="Q176" s="9">
        <v>64.260869565217391</v>
      </c>
      <c r="R176" s="9">
        <v>46.326086956521735</v>
      </c>
      <c r="S176" s="9">
        <v>4.1304347826086953</v>
      </c>
      <c r="T176" s="9">
        <v>1.4673913043478262</v>
      </c>
      <c r="U176" s="9">
        <v>53.413163043478271</v>
      </c>
      <c r="V176" s="9">
        <v>1.8673883626522327</v>
      </c>
      <c r="W176" s="9">
        <v>22.922173913043473</v>
      </c>
      <c r="X176" s="9">
        <v>59.220823065784487</v>
      </c>
      <c r="Y176" s="9">
        <v>89.909167333116159</v>
      </c>
      <c r="Z176" s="9">
        <v>77.320247348711348</v>
      </c>
    </row>
    <row r="177" spans="1:26" x14ac:dyDescent="0.2">
      <c r="A177">
        <v>2022</v>
      </c>
      <c r="B177" t="s">
        <v>6</v>
      </c>
      <c r="C177" t="s">
        <v>16</v>
      </c>
      <c r="D177" s="18">
        <v>44713</v>
      </c>
      <c r="E177" s="3">
        <v>6.726</v>
      </c>
      <c r="F177">
        <v>4</v>
      </c>
      <c r="G177">
        <v>4</v>
      </c>
      <c r="H177">
        <v>8</v>
      </c>
      <c r="I177" s="3">
        <v>8527.638465564738</v>
      </c>
      <c r="J177" s="3">
        <v>119.38</v>
      </c>
      <c r="K177" s="2" t="s">
        <v>61</v>
      </c>
      <c r="L177" s="18">
        <v>44770</v>
      </c>
      <c r="N177" s="2" t="s">
        <v>59</v>
      </c>
      <c r="O177" s="9">
        <v>18.167905553126367</v>
      </c>
      <c r="P177" s="9">
        <v>37.516397026672493</v>
      </c>
      <c r="Q177" s="9">
        <v>62.724092697857458</v>
      </c>
      <c r="R177" s="9">
        <v>48.065150852645381</v>
      </c>
      <c r="S177" s="9">
        <v>3.9462177525142104</v>
      </c>
      <c r="T177" s="9">
        <v>2.0769567118495846</v>
      </c>
      <c r="U177" s="9">
        <v>59.674726716222132</v>
      </c>
      <c r="V177" s="9">
        <v>1.9131404670616938</v>
      </c>
      <c r="W177" s="9">
        <v>21.421731526016615</v>
      </c>
      <c r="X177" s="9">
        <v>61.008774315158263</v>
      </c>
      <c r="Y177" s="9">
        <v>94.892971535092158</v>
      </c>
      <c r="Z177" s="9">
        <v>88.500879489652817</v>
      </c>
    </row>
    <row r="178" spans="1:26" x14ac:dyDescent="0.2">
      <c r="A178">
        <v>2022</v>
      </c>
      <c r="B178" t="s">
        <v>6</v>
      </c>
      <c r="C178" t="s">
        <v>16</v>
      </c>
      <c r="D178" s="18">
        <v>44713</v>
      </c>
      <c r="E178" s="3">
        <v>6.726</v>
      </c>
      <c r="F178">
        <v>1</v>
      </c>
      <c r="G178">
        <v>1</v>
      </c>
      <c r="H178">
        <v>9</v>
      </c>
      <c r="I178" s="3">
        <v>9552.4548126721766</v>
      </c>
      <c r="J178" s="3">
        <v>142.24</v>
      </c>
      <c r="K178" s="2" t="s">
        <v>59</v>
      </c>
      <c r="L178" s="18">
        <v>44777</v>
      </c>
      <c r="N178" s="2" t="s">
        <v>59</v>
      </c>
      <c r="O178" s="9">
        <v>13.87308533916849</v>
      </c>
      <c r="P178" s="9">
        <v>42.396061269146607</v>
      </c>
      <c r="Q178" s="9">
        <v>65.568927789934349</v>
      </c>
      <c r="R178" s="9">
        <v>40.897155361050331</v>
      </c>
      <c r="S178" s="9">
        <v>4.6061269146608312</v>
      </c>
      <c r="T178" s="9">
        <v>1.7724288840262583</v>
      </c>
      <c r="U178" s="9">
        <v>55.873468271334801</v>
      </c>
      <c r="V178" s="9">
        <v>1.8301351576839648</v>
      </c>
      <c r="W178" s="9">
        <v>23.375382932166307</v>
      </c>
      <c r="X178" s="9">
        <v>57.064850940009293</v>
      </c>
      <c r="Y178" s="9">
        <v>84.907634124638918</v>
      </c>
      <c r="Z178" s="9">
        <v>79.268216019464589</v>
      </c>
    </row>
    <row r="179" spans="1:26" x14ac:dyDescent="0.2">
      <c r="A179">
        <v>2022</v>
      </c>
      <c r="B179" t="s">
        <v>6</v>
      </c>
      <c r="C179" t="s">
        <v>16</v>
      </c>
      <c r="D179" s="18">
        <v>44713</v>
      </c>
      <c r="E179" s="3">
        <v>6.726</v>
      </c>
      <c r="F179">
        <v>2</v>
      </c>
      <c r="G179">
        <v>2</v>
      </c>
      <c r="H179">
        <v>9</v>
      </c>
      <c r="I179" s="3">
        <v>9294.1677658402205</v>
      </c>
      <c r="J179" s="3">
        <v>129.54</v>
      </c>
      <c r="K179" s="2" t="s">
        <v>59</v>
      </c>
      <c r="L179" s="18">
        <v>44777</v>
      </c>
      <c r="N179" s="2" t="s">
        <v>59</v>
      </c>
      <c r="O179" s="9">
        <v>13.016079965232507</v>
      </c>
      <c r="P179" s="9">
        <v>43.698392003476741</v>
      </c>
      <c r="Q179" s="9">
        <v>69.317687961755752</v>
      </c>
      <c r="R179" s="9">
        <v>41.297262059973924</v>
      </c>
      <c r="S179" s="9">
        <v>4.4002607561929592</v>
      </c>
      <c r="T179" s="9">
        <v>1.6188613646240764</v>
      </c>
      <c r="U179" s="9">
        <v>54.858952629291622</v>
      </c>
      <c r="V179" s="9">
        <v>1.7311598746081507</v>
      </c>
      <c r="W179" s="9">
        <v>20.899608865710565</v>
      </c>
      <c r="X179" s="9">
        <v>55.467245545981655</v>
      </c>
      <c r="Y179" s="9">
        <v>78.067211255480572</v>
      </c>
      <c r="Z179" s="9">
        <v>73.619858569658106</v>
      </c>
    </row>
    <row r="180" spans="1:26" x14ac:dyDescent="0.2">
      <c r="A180">
        <v>2022</v>
      </c>
      <c r="B180" t="s">
        <v>6</v>
      </c>
      <c r="C180" t="s">
        <v>16</v>
      </c>
      <c r="D180" s="18">
        <v>44713</v>
      </c>
      <c r="E180" s="3">
        <v>6.726</v>
      </c>
      <c r="F180">
        <v>3</v>
      </c>
      <c r="G180">
        <v>3</v>
      </c>
      <c r="H180">
        <v>9</v>
      </c>
      <c r="I180" s="3">
        <v>9056.7103195592299</v>
      </c>
      <c r="J180" s="3">
        <v>124.46000000000001</v>
      </c>
      <c r="K180" s="2" t="s">
        <v>59</v>
      </c>
      <c r="L180" s="18">
        <v>44777</v>
      </c>
      <c r="N180" s="2" t="s">
        <v>59</v>
      </c>
      <c r="O180" s="9">
        <v>13.331883427577207</v>
      </c>
      <c r="P180" s="9">
        <v>43.508046976946503</v>
      </c>
      <c r="Q180" s="9">
        <v>67.398869073510227</v>
      </c>
      <c r="R180" s="9">
        <v>40.648107872988263</v>
      </c>
      <c r="S180" s="9">
        <v>3.9256198347107438</v>
      </c>
      <c r="T180" s="9">
        <v>1.4462809917355375</v>
      </c>
      <c r="U180" s="9">
        <v>55.007231404958681</v>
      </c>
      <c r="V180" s="9">
        <v>1.7804453049370763</v>
      </c>
      <c r="W180" s="9">
        <v>22.54088734232274</v>
      </c>
      <c r="X180" s="9">
        <v>55.809195010652928</v>
      </c>
      <c r="Y180" s="9">
        <v>80.784731080516025</v>
      </c>
      <c r="Z180" s="9">
        <v>75.920439451586034</v>
      </c>
    </row>
    <row r="181" spans="1:26" x14ac:dyDescent="0.2">
      <c r="A181">
        <v>2022</v>
      </c>
      <c r="B181" t="s">
        <v>6</v>
      </c>
      <c r="C181" t="s">
        <v>16</v>
      </c>
      <c r="D181" s="18">
        <v>44713</v>
      </c>
      <c r="E181" s="3">
        <v>6.726</v>
      </c>
      <c r="F181">
        <v>4</v>
      </c>
      <c r="G181">
        <v>4</v>
      </c>
      <c r="H181">
        <v>9</v>
      </c>
      <c r="I181" s="3">
        <v>8286.0150991735536</v>
      </c>
      <c r="J181" s="3">
        <v>137.16</v>
      </c>
      <c r="K181" s="2" t="s">
        <v>59</v>
      </c>
      <c r="L181" s="18">
        <v>44777</v>
      </c>
      <c r="N181" s="2" t="s">
        <v>59</v>
      </c>
      <c r="O181" s="9">
        <v>14.228260869565219</v>
      </c>
      <c r="P181" s="9">
        <v>43.380434782608688</v>
      </c>
      <c r="Q181" s="9">
        <v>66.108695652173907</v>
      </c>
      <c r="R181" s="9">
        <v>40.673913043478258</v>
      </c>
      <c r="S181" s="9">
        <v>4.6195652173913038</v>
      </c>
      <c r="T181" s="9">
        <v>1.5978260869565215</v>
      </c>
      <c r="U181" s="9">
        <v>55.106641304347839</v>
      </c>
      <c r="V181" s="9">
        <v>1.815192370930615</v>
      </c>
      <c r="W181" s="9">
        <v>22.692826086956522</v>
      </c>
      <c r="X181" s="9">
        <v>56.483009889981091</v>
      </c>
      <c r="Y181" s="9">
        <v>83.355714341050529</v>
      </c>
      <c r="Z181" s="9">
        <v>77.541980529660549</v>
      </c>
    </row>
    <row r="182" spans="1:26" x14ac:dyDescent="0.2">
      <c r="A182">
        <v>2022</v>
      </c>
      <c r="B182" t="s">
        <v>7</v>
      </c>
      <c r="C182" t="s">
        <v>16</v>
      </c>
      <c r="D182" s="18">
        <v>44713</v>
      </c>
      <c r="E182" s="3">
        <v>10.089</v>
      </c>
      <c r="F182">
        <v>1</v>
      </c>
      <c r="G182">
        <v>1</v>
      </c>
      <c r="H182">
        <v>1</v>
      </c>
      <c r="L182" s="18">
        <v>44721</v>
      </c>
    </row>
    <row r="183" spans="1:26" x14ac:dyDescent="0.2">
      <c r="A183">
        <v>2022</v>
      </c>
      <c r="B183" t="s">
        <v>7</v>
      </c>
      <c r="C183" t="s">
        <v>16</v>
      </c>
      <c r="D183" s="18">
        <v>44713</v>
      </c>
      <c r="E183" s="3">
        <v>10.089</v>
      </c>
      <c r="F183">
        <v>2</v>
      </c>
      <c r="G183">
        <v>2</v>
      </c>
      <c r="H183">
        <v>1</v>
      </c>
      <c r="L183" s="18">
        <v>44721</v>
      </c>
    </row>
    <row r="184" spans="1:26" x14ac:dyDescent="0.2">
      <c r="A184">
        <v>2022</v>
      </c>
      <c r="B184" t="s">
        <v>7</v>
      </c>
      <c r="C184" t="s">
        <v>16</v>
      </c>
      <c r="D184" s="18">
        <v>44713</v>
      </c>
      <c r="E184" s="3">
        <v>10.089</v>
      </c>
      <c r="F184">
        <v>3</v>
      </c>
      <c r="G184">
        <v>3</v>
      </c>
      <c r="H184">
        <v>1</v>
      </c>
      <c r="L184" s="18">
        <v>44721</v>
      </c>
    </row>
    <row r="185" spans="1:26" x14ac:dyDescent="0.2">
      <c r="A185">
        <v>2022</v>
      </c>
      <c r="B185" t="s">
        <v>7</v>
      </c>
      <c r="C185" t="s">
        <v>16</v>
      </c>
      <c r="D185" s="18">
        <v>44713</v>
      </c>
      <c r="E185" s="3">
        <v>10.089</v>
      </c>
      <c r="F185">
        <v>4</v>
      </c>
      <c r="G185">
        <v>4</v>
      </c>
      <c r="H185">
        <v>1</v>
      </c>
      <c r="L185" s="18">
        <v>44721</v>
      </c>
    </row>
    <row r="186" spans="1:26" x14ac:dyDescent="0.2">
      <c r="A186">
        <v>2022</v>
      </c>
      <c r="B186" t="s">
        <v>7</v>
      </c>
      <c r="C186" t="s">
        <v>16</v>
      </c>
      <c r="D186" s="18">
        <v>44713</v>
      </c>
      <c r="E186" s="3">
        <v>10.089</v>
      </c>
      <c r="F186">
        <v>1</v>
      </c>
      <c r="G186">
        <v>1</v>
      </c>
      <c r="H186">
        <v>2</v>
      </c>
      <c r="L186" s="18">
        <v>44728</v>
      </c>
    </row>
    <row r="187" spans="1:26" x14ac:dyDescent="0.2">
      <c r="A187">
        <v>2022</v>
      </c>
      <c r="B187" t="s">
        <v>7</v>
      </c>
      <c r="C187" t="s">
        <v>16</v>
      </c>
      <c r="D187" s="18">
        <v>44713</v>
      </c>
      <c r="E187" s="3">
        <v>10.089</v>
      </c>
      <c r="F187">
        <v>2</v>
      </c>
      <c r="G187">
        <v>2</v>
      </c>
      <c r="H187">
        <v>2</v>
      </c>
      <c r="L187" s="18">
        <v>44728</v>
      </c>
    </row>
    <row r="188" spans="1:26" x14ac:dyDescent="0.2">
      <c r="A188">
        <v>2022</v>
      </c>
      <c r="B188" t="s">
        <v>7</v>
      </c>
      <c r="C188" t="s">
        <v>16</v>
      </c>
      <c r="D188" s="18">
        <v>44713</v>
      </c>
      <c r="E188" s="3">
        <v>10.089</v>
      </c>
      <c r="F188">
        <v>3</v>
      </c>
      <c r="G188">
        <v>3</v>
      </c>
      <c r="H188">
        <v>2</v>
      </c>
      <c r="L188" s="18">
        <v>44728</v>
      </c>
    </row>
    <row r="189" spans="1:26" x14ac:dyDescent="0.2">
      <c r="A189">
        <v>2022</v>
      </c>
      <c r="B189" t="s">
        <v>7</v>
      </c>
      <c r="C189" t="s">
        <v>16</v>
      </c>
      <c r="D189" s="18">
        <v>44713</v>
      </c>
      <c r="E189" s="3">
        <v>10.089</v>
      </c>
      <c r="F189">
        <v>4</v>
      </c>
      <c r="G189">
        <v>4</v>
      </c>
      <c r="H189">
        <v>2</v>
      </c>
      <c r="L189" s="18">
        <v>44728</v>
      </c>
    </row>
    <row r="190" spans="1:26" x14ac:dyDescent="0.2">
      <c r="A190">
        <v>2022</v>
      </c>
      <c r="B190" t="s">
        <v>7</v>
      </c>
      <c r="C190" t="s">
        <v>16</v>
      </c>
      <c r="D190" s="18">
        <v>44713</v>
      </c>
      <c r="E190" s="3">
        <v>10.089</v>
      </c>
      <c r="F190">
        <v>1</v>
      </c>
      <c r="G190">
        <v>1</v>
      </c>
      <c r="H190">
        <v>3</v>
      </c>
      <c r="L190" s="18">
        <v>44735</v>
      </c>
    </row>
    <row r="191" spans="1:26" x14ac:dyDescent="0.2">
      <c r="A191">
        <v>2022</v>
      </c>
      <c r="B191" t="s">
        <v>7</v>
      </c>
      <c r="C191" t="s">
        <v>16</v>
      </c>
      <c r="D191" s="18">
        <v>44713</v>
      </c>
      <c r="E191" s="3">
        <v>10.089</v>
      </c>
      <c r="F191">
        <v>2</v>
      </c>
      <c r="G191">
        <v>2</v>
      </c>
      <c r="H191">
        <v>3</v>
      </c>
      <c r="L191" s="18">
        <v>44735</v>
      </c>
    </row>
    <row r="192" spans="1:26" x14ac:dyDescent="0.2">
      <c r="A192">
        <v>2022</v>
      </c>
      <c r="B192" t="s">
        <v>7</v>
      </c>
      <c r="C192" t="s">
        <v>16</v>
      </c>
      <c r="D192" s="18">
        <v>44713</v>
      </c>
      <c r="E192" s="3">
        <v>10.089</v>
      </c>
      <c r="F192">
        <v>3</v>
      </c>
      <c r="G192">
        <v>3</v>
      </c>
      <c r="H192">
        <v>3</v>
      </c>
      <c r="L192" s="18">
        <v>44735</v>
      </c>
    </row>
    <row r="193" spans="1:13" x14ac:dyDescent="0.2">
      <c r="A193">
        <v>2022</v>
      </c>
      <c r="B193" t="s">
        <v>7</v>
      </c>
      <c r="C193" t="s">
        <v>16</v>
      </c>
      <c r="D193" s="18">
        <v>44713</v>
      </c>
      <c r="E193" s="3">
        <v>10.089</v>
      </c>
      <c r="F193">
        <v>4</v>
      </c>
      <c r="G193">
        <v>4</v>
      </c>
      <c r="H193">
        <v>3</v>
      </c>
      <c r="L193" s="18">
        <v>44735</v>
      </c>
    </row>
    <row r="194" spans="1:13" x14ac:dyDescent="0.2">
      <c r="A194">
        <v>2022</v>
      </c>
      <c r="B194" t="s">
        <v>7</v>
      </c>
      <c r="C194" t="s">
        <v>16</v>
      </c>
      <c r="D194" s="18">
        <v>44713</v>
      </c>
      <c r="E194" s="3">
        <v>10.089</v>
      </c>
      <c r="F194">
        <v>1</v>
      </c>
      <c r="G194">
        <v>1</v>
      </c>
      <c r="H194">
        <v>4</v>
      </c>
      <c r="I194" s="3">
        <v>987.32306611570243</v>
      </c>
      <c r="L194" s="18">
        <v>44742</v>
      </c>
      <c r="M194">
        <v>199.96416528925619</v>
      </c>
    </row>
    <row r="195" spans="1:13" x14ac:dyDescent="0.2">
      <c r="A195">
        <v>2022</v>
      </c>
      <c r="B195" t="s">
        <v>7</v>
      </c>
      <c r="C195" t="s">
        <v>16</v>
      </c>
      <c r="D195" s="18">
        <v>44713</v>
      </c>
      <c r="E195" s="3">
        <v>10.089</v>
      </c>
      <c r="F195">
        <v>2</v>
      </c>
      <c r="G195">
        <v>2</v>
      </c>
      <c r="H195">
        <v>4</v>
      </c>
      <c r="I195" s="3">
        <v>595.7265757575758</v>
      </c>
      <c r="L195" s="18">
        <v>44742</v>
      </c>
      <c r="M195">
        <v>174.96864462809918</v>
      </c>
    </row>
    <row r="196" spans="1:13" x14ac:dyDescent="0.2">
      <c r="A196">
        <v>2022</v>
      </c>
      <c r="B196" t="s">
        <v>7</v>
      </c>
      <c r="C196" t="s">
        <v>16</v>
      </c>
      <c r="D196" s="18">
        <v>44713</v>
      </c>
      <c r="E196" s="3">
        <v>10.089</v>
      </c>
      <c r="F196">
        <v>3</v>
      </c>
      <c r="G196">
        <v>3</v>
      </c>
      <c r="H196">
        <v>4</v>
      </c>
      <c r="I196" s="3">
        <v>479.08081267217625</v>
      </c>
      <c r="L196" s="18">
        <v>44742</v>
      </c>
      <c r="M196">
        <v>124.97760330578511</v>
      </c>
    </row>
    <row r="197" spans="1:13" x14ac:dyDescent="0.2">
      <c r="A197">
        <v>2022</v>
      </c>
      <c r="B197" t="s">
        <v>7</v>
      </c>
      <c r="C197" t="s">
        <v>16</v>
      </c>
      <c r="D197" s="18">
        <v>44713</v>
      </c>
      <c r="E197" s="3">
        <v>10.089</v>
      </c>
      <c r="F197">
        <v>4</v>
      </c>
      <c r="G197">
        <v>4</v>
      </c>
      <c r="H197">
        <v>4</v>
      </c>
      <c r="I197" s="3">
        <v>945.66386501377406</v>
      </c>
      <c r="L197" s="18">
        <v>44742</v>
      </c>
      <c r="M197">
        <v>149.97312396694215</v>
      </c>
    </row>
    <row r="198" spans="1:13" x14ac:dyDescent="0.2">
      <c r="A198">
        <v>2022</v>
      </c>
      <c r="B198" t="s">
        <v>7</v>
      </c>
      <c r="C198" t="s">
        <v>16</v>
      </c>
      <c r="D198" s="18">
        <v>44713</v>
      </c>
      <c r="E198" s="3">
        <v>10.089</v>
      </c>
      <c r="F198">
        <v>1</v>
      </c>
      <c r="G198">
        <v>1</v>
      </c>
      <c r="H198">
        <v>5</v>
      </c>
      <c r="I198" s="3">
        <v>1920.4891707988979</v>
      </c>
      <c r="L198" s="18">
        <v>44749</v>
      </c>
    </row>
    <row r="199" spans="1:13" x14ac:dyDescent="0.2">
      <c r="A199">
        <v>2022</v>
      </c>
      <c r="B199" t="s">
        <v>7</v>
      </c>
      <c r="C199" t="s">
        <v>16</v>
      </c>
      <c r="D199" s="18">
        <v>44713</v>
      </c>
      <c r="E199" s="3">
        <v>10.089</v>
      </c>
      <c r="F199">
        <v>2</v>
      </c>
      <c r="G199">
        <v>2</v>
      </c>
      <c r="H199">
        <v>5</v>
      </c>
      <c r="I199" s="3">
        <v>1495.5653195592283</v>
      </c>
      <c r="L199" s="18">
        <v>44749</v>
      </c>
    </row>
    <row r="200" spans="1:13" x14ac:dyDescent="0.2">
      <c r="A200">
        <v>2022</v>
      </c>
      <c r="B200" t="s">
        <v>7</v>
      </c>
      <c r="C200" t="s">
        <v>16</v>
      </c>
      <c r="D200" s="18">
        <v>44713</v>
      </c>
      <c r="E200" s="3">
        <v>10.089</v>
      </c>
      <c r="F200">
        <v>3</v>
      </c>
      <c r="G200">
        <v>3</v>
      </c>
      <c r="H200">
        <v>5</v>
      </c>
      <c r="I200" s="3">
        <v>1803.8434077134984</v>
      </c>
      <c r="L200" s="18">
        <v>44749</v>
      </c>
    </row>
    <row r="201" spans="1:13" x14ac:dyDescent="0.2">
      <c r="A201">
        <v>2022</v>
      </c>
      <c r="B201" t="s">
        <v>7</v>
      </c>
      <c r="C201" t="s">
        <v>16</v>
      </c>
      <c r="D201" s="18">
        <v>44713</v>
      </c>
      <c r="E201" s="3">
        <v>10.089</v>
      </c>
      <c r="F201">
        <v>4</v>
      </c>
      <c r="G201">
        <v>4</v>
      </c>
      <c r="H201">
        <v>5</v>
      </c>
      <c r="I201" s="3">
        <v>1724.6909256198346</v>
      </c>
      <c r="L201" s="18">
        <v>44749</v>
      </c>
    </row>
    <row r="202" spans="1:13" x14ac:dyDescent="0.2">
      <c r="A202">
        <v>2022</v>
      </c>
      <c r="B202" t="s">
        <v>7</v>
      </c>
      <c r="C202" t="s">
        <v>16</v>
      </c>
      <c r="D202" s="18">
        <v>44713</v>
      </c>
      <c r="E202" s="3">
        <v>10.089</v>
      </c>
      <c r="F202">
        <v>1</v>
      </c>
      <c r="G202">
        <v>1</v>
      </c>
      <c r="H202">
        <v>6</v>
      </c>
      <c r="I202" s="3">
        <v>3236.9199256198349</v>
      </c>
      <c r="L202" s="18">
        <v>44756</v>
      </c>
    </row>
    <row r="203" spans="1:13" x14ac:dyDescent="0.2">
      <c r="A203">
        <v>2022</v>
      </c>
      <c r="B203" t="s">
        <v>7</v>
      </c>
      <c r="C203" t="s">
        <v>16</v>
      </c>
      <c r="D203" s="18">
        <v>44713</v>
      </c>
      <c r="E203" s="3">
        <v>10.089</v>
      </c>
      <c r="F203">
        <v>2</v>
      </c>
      <c r="G203">
        <v>2</v>
      </c>
      <c r="H203">
        <v>6</v>
      </c>
      <c r="I203" s="3">
        <v>3145.2696831955923</v>
      </c>
      <c r="L203" s="18">
        <v>44756</v>
      </c>
    </row>
    <row r="204" spans="1:13" x14ac:dyDescent="0.2">
      <c r="A204">
        <v>2022</v>
      </c>
      <c r="B204" t="s">
        <v>7</v>
      </c>
      <c r="C204" t="s">
        <v>16</v>
      </c>
      <c r="D204" s="18">
        <v>44713</v>
      </c>
      <c r="E204" s="3">
        <v>10.089</v>
      </c>
      <c r="F204">
        <v>3</v>
      </c>
      <c r="G204">
        <v>3</v>
      </c>
      <c r="H204">
        <v>6</v>
      </c>
      <c r="I204" s="3">
        <v>2936.9736776859504</v>
      </c>
      <c r="L204" s="18">
        <v>44756</v>
      </c>
    </row>
    <row r="205" spans="1:13" x14ac:dyDescent="0.2">
      <c r="A205">
        <v>2022</v>
      </c>
      <c r="B205" t="s">
        <v>7</v>
      </c>
      <c r="C205" t="s">
        <v>16</v>
      </c>
      <c r="D205" s="18">
        <v>44713</v>
      </c>
      <c r="E205" s="3">
        <v>10.089</v>
      </c>
      <c r="F205">
        <v>4</v>
      </c>
      <c r="G205">
        <v>4</v>
      </c>
      <c r="H205">
        <v>6</v>
      </c>
      <c r="I205" s="3">
        <v>2978.6328787878788</v>
      </c>
      <c r="L205" s="18">
        <v>44756</v>
      </c>
    </row>
    <row r="206" spans="1:13" x14ac:dyDescent="0.2">
      <c r="A206">
        <v>2022</v>
      </c>
      <c r="B206" t="s">
        <v>7</v>
      </c>
      <c r="C206" t="s">
        <v>16</v>
      </c>
      <c r="D206" s="18">
        <v>44713</v>
      </c>
      <c r="E206" s="3">
        <v>10.089</v>
      </c>
      <c r="F206">
        <v>1</v>
      </c>
      <c r="G206">
        <v>1</v>
      </c>
      <c r="H206">
        <v>7</v>
      </c>
      <c r="I206" s="3">
        <v>2803.6642341597794</v>
      </c>
      <c r="L206" s="18">
        <v>44763</v>
      </c>
    </row>
    <row r="207" spans="1:13" x14ac:dyDescent="0.2">
      <c r="A207">
        <v>2022</v>
      </c>
      <c r="B207" t="s">
        <v>7</v>
      </c>
      <c r="C207" t="s">
        <v>16</v>
      </c>
      <c r="D207" s="18">
        <v>44713</v>
      </c>
      <c r="E207" s="3">
        <v>10.089</v>
      </c>
      <c r="F207">
        <v>2</v>
      </c>
      <c r="G207">
        <v>2</v>
      </c>
      <c r="H207">
        <v>7</v>
      </c>
      <c r="I207" s="3">
        <v>4486.6959586776857</v>
      </c>
      <c r="L207" s="18">
        <v>44763</v>
      </c>
    </row>
    <row r="208" spans="1:13" x14ac:dyDescent="0.2">
      <c r="A208">
        <v>2022</v>
      </c>
      <c r="B208" t="s">
        <v>7</v>
      </c>
      <c r="C208" t="s">
        <v>16</v>
      </c>
      <c r="D208" s="18">
        <v>44713</v>
      </c>
      <c r="E208" s="3">
        <v>10.089</v>
      </c>
      <c r="F208">
        <v>3</v>
      </c>
      <c r="G208">
        <v>3</v>
      </c>
      <c r="H208">
        <v>7</v>
      </c>
      <c r="I208" s="3">
        <v>4436.7049173553723</v>
      </c>
      <c r="L208" s="18">
        <v>44763</v>
      </c>
    </row>
    <row r="209" spans="1:12" x14ac:dyDescent="0.2">
      <c r="A209">
        <v>2022</v>
      </c>
      <c r="B209" t="s">
        <v>7</v>
      </c>
      <c r="C209" t="s">
        <v>16</v>
      </c>
      <c r="D209" s="18">
        <v>44713</v>
      </c>
      <c r="E209" s="3">
        <v>10.089</v>
      </c>
      <c r="F209">
        <v>4</v>
      </c>
      <c r="G209">
        <v>4</v>
      </c>
      <c r="H209">
        <v>7</v>
      </c>
      <c r="I209" s="3">
        <v>5878.1132754820919</v>
      </c>
      <c r="L209" s="18">
        <v>44763</v>
      </c>
    </row>
    <row r="210" spans="1:12" x14ac:dyDescent="0.2">
      <c r="A210">
        <v>2022</v>
      </c>
      <c r="B210" t="s">
        <v>7</v>
      </c>
      <c r="C210" t="s">
        <v>16</v>
      </c>
      <c r="D210" s="18">
        <v>44713</v>
      </c>
      <c r="E210" s="3">
        <v>10.089</v>
      </c>
      <c r="F210">
        <v>1</v>
      </c>
      <c r="G210">
        <v>1</v>
      </c>
      <c r="H210">
        <v>8</v>
      </c>
      <c r="I210" s="3">
        <v>5832.2881542699715</v>
      </c>
      <c r="L210" s="18">
        <v>44770</v>
      </c>
    </row>
    <row r="211" spans="1:12" x14ac:dyDescent="0.2">
      <c r="A211">
        <v>2022</v>
      </c>
      <c r="B211" t="s">
        <v>7</v>
      </c>
      <c r="C211" t="s">
        <v>16</v>
      </c>
      <c r="D211" s="18">
        <v>44713</v>
      </c>
      <c r="E211" s="3">
        <v>10.089</v>
      </c>
      <c r="F211">
        <v>2</v>
      </c>
      <c r="G211">
        <v>2</v>
      </c>
      <c r="H211">
        <v>8</v>
      </c>
      <c r="I211" s="3">
        <v>5440.6916639118454</v>
      </c>
      <c r="L211" s="18">
        <v>44770</v>
      </c>
    </row>
    <row r="212" spans="1:12" x14ac:dyDescent="0.2">
      <c r="A212">
        <v>2022</v>
      </c>
      <c r="B212" t="s">
        <v>7</v>
      </c>
      <c r="C212" t="s">
        <v>16</v>
      </c>
      <c r="D212" s="18">
        <v>44713</v>
      </c>
      <c r="E212" s="3">
        <v>10.089</v>
      </c>
      <c r="F212">
        <v>3</v>
      </c>
      <c r="G212">
        <v>3</v>
      </c>
      <c r="H212">
        <v>8</v>
      </c>
      <c r="I212" s="3">
        <v>5574.0011074380172</v>
      </c>
      <c r="L212" s="18">
        <v>44770</v>
      </c>
    </row>
    <row r="213" spans="1:12" x14ac:dyDescent="0.2">
      <c r="A213">
        <v>2022</v>
      </c>
      <c r="B213" t="s">
        <v>7</v>
      </c>
      <c r="C213" t="s">
        <v>16</v>
      </c>
      <c r="D213" s="18">
        <v>44713</v>
      </c>
      <c r="E213" s="3">
        <v>10.089</v>
      </c>
      <c r="F213">
        <v>4</v>
      </c>
      <c r="G213">
        <v>4</v>
      </c>
      <c r="H213">
        <v>8</v>
      </c>
      <c r="I213" s="3">
        <v>7182.0462699724503</v>
      </c>
      <c r="L213" s="18">
        <v>44770</v>
      </c>
    </row>
    <row r="214" spans="1:12" x14ac:dyDescent="0.2">
      <c r="A214">
        <v>2022</v>
      </c>
      <c r="B214" t="s">
        <v>7</v>
      </c>
      <c r="C214" t="s">
        <v>16</v>
      </c>
      <c r="D214" s="18">
        <v>44713</v>
      </c>
      <c r="E214" s="3">
        <v>10.089</v>
      </c>
      <c r="F214">
        <v>1</v>
      </c>
      <c r="G214">
        <v>1</v>
      </c>
      <c r="H214">
        <v>9</v>
      </c>
      <c r="I214" s="3">
        <v>7327.853473829201</v>
      </c>
      <c r="L214" s="18">
        <v>44777</v>
      </c>
    </row>
    <row r="215" spans="1:12" x14ac:dyDescent="0.2">
      <c r="A215">
        <v>2022</v>
      </c>
      <c r="B215" t="s">
        <v>7</v>
      </c>
      <c r="C215" t="s">
        <v>16</v>
      </c>
      <c r="D215" s="18">
        <v>44713</v>
      </c>
      <c r="E215" s="3">
        <v>10.089</v>
      </c>
      <c r="F215">
        <v>2</v>
      </c>
      <c r="G215">
        <v>2</v>
      </c>
      <c r="H215">
        <v>9</v>
      </c>
      <c r="I215" s="3">
        <v>9094.2036005509635</v>
      </c>
      <c r="L215" s="18">
        <v>44777</v>
      </c>
    </row>
    <row r="216" spans="1:12" x14ac:dyDescent="0.2">
      <c r="A216">
        <v>2022</v>
      </c>
      <c r="B216" t="s">
        <v>7</v>
      </c>
      <c r="C216" t="s">
        <v>16</v>
      </c>
      <c r="D216" s="18">
        <v>44713</v>
      </c>
      <c r="E216" s="3">
        <v>10.089</v>
      </c>
      <c r="F216">
        <v>3</v>
      </c>
      <c r="G216">
        <v>3</v>
      </c>
      <c r="H216">
        <v>9</v>
      </c>
      <c r="I216" s="3">
        <v>8685.9434297520656</v>
      </c>
      <c r="L216" s="18">
        <v>44777</v>
      </c>
    </row>
    <row r="217" spans="1:12" x14ac:dyDescent="0.2">
      <c r="A217">
        <v>2022</v>
      </c>
      <c r="B217" t="s">
        <v>7</v>
      </c>
      <c r="C217" t="s">
        <v>16</v>
      </c>
      <c r="D217" s="18">
        <v>44713</v>
      </c>
      <c r="E217" s="3">
        <v>10.089</v>
      </c>
      <c r="F217">
        <v>4</v>
      </c>
      <c r="G217">
        <v>4</v>
      </c>
      <c r="H217">
        <v>9</v>
      </c>
      <c r="I217" s="3">
        <v>6186.3913636363632</v>
      </c>
      <c r="L217" s="18">
        <v>44777</v>
      </c>
    </row>
    <row r="218" spans="1:12" x14ac:dyDescent="0.2">
      <c r="A218">
        <v>2022</v>
      </c>
      <c r="B218" t="s">
        <v>8</v>
      </c>
      <c r="C218" t="s">
        <v>17</v>
      </c>
      <c r="D218" s="18">
        <v>44727</v>
      </c>
      <c r="E218" s="3">
        <v>3.363</v>
      </c>
      <c r="F218">
        <v>1</v>
      </c>
      <c r="G218">
        <v>1</v>
      </c>
      <c r="H218">
        <v>1</v>
      </c>
      <c r="L218" s="18">
        <v>44735</v>
      </c>
    </row>
    <row r="219" spans="1:12" x14ac:dyDescent="0.2">
      <c r="A219">
        <v>2022</v>
      </c>
      <c r="B219" t="s">
        <v>8</v>
      </c>
      <c r="C219" t="s">
        <v>17</v>
      </c>
      <c r="D219" s="18">
        <v>44727</v>
      </c>
      <c r="E219" s="3">
        <v>3.363</v>
      </c>
      <c r="F219">
        <v>2</v>
      </c>
      <c r="G219">
        <v>2</v>
      </c>
      <c r="H219">
        <v>1</v>
      </c>
      <c r="L219" s="18">
        <v>44735</v>
      </c>
    </row>
    <row r="220" spans="1:12" x14ac:dyDescent="0.2">
      <c r="A220">
        <v>2022</v>
      </c>
      <c r="B220" t="s">
        <v>8</v>
      </c>
      <c r="C220" t="s">
        <v>17</v>
      </c>
      <c r="D220" s="18">
        <v>44727</v>
      </c>
      <c r="E220" s="3">
        <v>3.363</v>
      </c>
      <c r="F220">
        <v>3</v>
      </c>
      <c r="G220">
        <v>3</v>
      </c>
      <c r="H220">
        <v>1</v>
      </c>
      <c r="L220" s="18">
        <v>44735</v>
      </c>
    </row>
    <row r="221" spans="1:12" x14ac:dyDescent="0.2">
      <c r="A221">
        <v>2022</v>
      </c>
      <c r="B221" t="s">
        <v>8</v>
      </c>
      <c r="C221" t="s">
        <v>17</v>
      </c>
      <c r="D221" s="18">
        <v>44727</v>
      </c>
      <c r="E221" s="3">
        <v>3.363</v>
      </c>
      <c r="F221">
        <v>4</v>
      </c>
      <c r="G221">
        <v>4</v>
      </c>
      <c r="H221">
        <v>1</v>
      </c>
      <c r="L221" s="18">
        <v>44735</v>
      </c>
    </row>
    <row r="222" spans="1:12" x14ac:dyDescent="0.2">
      <c r="A222">
        <v>2022</v>
      </c>
      <c r="B222" t="s">
        <v>8</v>
      </c>
      <c r="C222" t="s">
        <v>17</v>
      </c>
      <c r="D222" s="18">
        <v>44727</v>
      </c>
      <c r="E222" s="3">
        <v>3.363</v>
      </c>
      <c r="F222">
        <v>1</v>
      </c>
      <c r="G222">
        <v>1</v>
      </c>
      <c r="H222">
        <v>2</v>
      </c>
      <c r="L222" s="18">
        <v>44742</v>
      </c>
    </row>
    <row r="223" spans="1:12" x14ac:dyDescent="0.2">
      <c r="A223">
        <v>2022</v>
      </c>
      <c r="B223" t="s">
        <v>8</v>
      </c>
      <c r="C223" t="s">
        <v>17</v>
      </c>
      <c r="D223" s="18">
        <v>44727</v>
      </c>
      <c r="E223" s="3">
        <v>3.363</v>
      </c>
      <c r="F223">
        <v>2</v>
      </c>
      <c r="G223">
        <v>2</v>
      </c>
      <c r="H223">
        <v>2</v>
      </c>
      <c r="L223" s="18">
        <v>44742</v>
      </c>
    </row>
    <row r="224" spans="1:12" x14ac:dyDescent="0.2">
      <c r="A224">
        <v>2022</v>
      </c>
      <c r="B224" t="s">
        <v>8</v>
      </c>
      <c r="C224" t="s">
        <v>17</v>
      </c>
      <c r="D224" s="18">
        <v>44727</v>
      </c>
      <c r="E224" s="3">
        <v>3.363</v>
      </c>
      <c r="F224">
        <v>3</v>
      </c>
      <c r="G224">
        <v>3</v>
      </c>
      <c r="H224">
        <v>2</v>
      </c>
      <c r="L224" s="18">
        <v>44742</v>
      </c>
    </row>
    <row r="225" spans="1:13" x14ac:dyDescent="0.2">
      <c r="A225">
        <v>2022</v>
      </c>
      <c r="B225" t="s">
        <v>8</v>
      </c>
      <c r="C225" t="s">
        <v>17</v>
      </c>
      <c r="D225" s="18">
        <v>44727</v>
      </c>
      <c r="E225" s="3">
        <v>3.363</v>
      </c>
      <c r="F225">
        <v>4</v>
      </c>
      <c r="G225">
        <v>4</v>
      </c>
      <c r="H225">
        <v>2</v>
      </c>
      <c r="L225" s="18">
        <v>44742</v>
      </c>
    </row>
    <row r="226" spans="1:13" x14ac:dyDescent="0.2">
      <c r="A226">
        <v>2022</v>
      </c>
      <c r="B226" t="s">
        <v>8</v>
      </c>
      <c r="C226" t="s">
        <v>17</v>
      </c>
      <c r="D226" s="18">
        <v>44727</v>
      </c>
      <c r="E226" s="3">
        <v>3.363</v>
      </c>
      <c r="F226">
        <v>1</v>
      </c>
      <c r="G226">
        <v>1</v>
      </c>
      <c r="H226">
        <v>3</v>
      </c>
      <c r="L226" s="18">
        <v>44749</v>
      </c>
    </row>
    <row r="227" spans="1:13" x14ac:dyDescent="0.2">
      <c r="A227">
        <v>2022</v>
      </c>
      <c r="B227" t="s">
        <v>8</v>
      </c>
      <c r="C227" t="s">
        <v>17</v>
      </c>
      <c r="D227" s="18">
        <v>44727</v>
      </c>
      <c r="E227" s="3">
        <v>3.363</v>
      </c>
      <c r="F227">
        <v>2</v>
      </c>
      <c r="G227">
        <v>2</v>
      </c>
      <c r="H227">
        <v>3</v>
      </c>
      <c r="L227" s="18">
        <v>44749</v>
      </c>
    </row>
    <row r="228" spans="1:13" x14ac:dyDescent="0.2">
      <c r="A228">
        <v>2022</v>
      </c>
      <c r="B228" t="s">
        <v>8</v>
      </c>
      <c r="C228" t="s">
        <v>17</v>
      </c>
      <c r="D228" s="18">
        <v>44727</v>
      </c>
      <c r="E228" s="3">
        <v>3.363</v>
      </c>
      <c r="F228">
        <v>3</v>
      </c>
      <c r="G228">
        <v>3</v>
      </c>
      <c r="H228">
        <v>3</v>
      </c>
      <c r="L228" s="18">
        <v>44749</v>
      </c>
    </row>
    <row r="229" spans="1:13" x14ac:dyDescent="0.2">
      <c r="A229">
        <v>2022</v>
      </c>
      <c r="B229" t="s">
        <v>8</v>
      </c>
      <c r="C229" t="s">
        <v>17</v>
      </c>
      <c r="D229" s="18">
        <v>44727</v>
      </c>
      <c r="E229" s="3">
        <v>3.363</v>
      </c>
      <c r="F229">
        <v>4</v>
      </c>
      <c r="G229">
        <v>4</v>
      </c>
      <c r="H229">
        <v>3</v>
      </c>
      <c r="L229" s="18">
        <v>44749</v>
      </c>
    </row>
    <row r="230" spans="1:13" x14ac:dyDescent="0.2">
      <c r="A230">
        <v>2022</v>
      </c>
      <c r="B230" t="s">
        <v>8</v>
      </c>
      <c r="C230" t="s">
        <v>17</v>
      </c>
      <c r="D230" s="18">
        <v>44727</v>
      </c>
      <c r="E230" s="3">
        <v>3.363</v>
      </c>
      <c r="F230">
        <v>1</v>
      </c>
      <c r="G230">
        <v>1</v>
      </c>
      <c r="H230">
        <v>4</v>
      </c>
      <c r="I230" s="3">
        <v>937.33202479338831</v>
      </c>
      <c r="L230" s="18">
        <v>44756</v>
      </c>
      <c r="M230">
        <v>458.25121212121206</v>
      </c>
    </row>
    <row r="231" spans="1:13" x14ac:dyDescent="0.2">
      <c r="A231">
        <v>2022</v>
      </c>
      <c r="B231" t="s">
        <v>8</v>
      </c>
      <c r="C231" t="s">
        <v>17</v>
      </c>
      <c r="D231" s="18">
        <v>44727</v>
      </c>
      <c r="E231" s="3">
        <v>3.363</v>
      </c>
      <c r="F231">
        <v>2</v>
      </c>
      <c r="G231">
        <v>2</v>
      </c>
      <c r="H231">
        <v>4</v>
      </c>
      <c r="I231" s="3">
        <v>412.42609090909093</v>
      </c>
      <c r="L231" s="18">
        <v>44756</v>
      </c>
      <c r="M231">
        <v>254.12112672176306</v>
      </c>
    </row>
    <row r="232" spans="1:13" x14ac:dyDescent="0.2">
      <c r="A232">
        <v>2022</v>
      </c>
      <c r="B232" t="s">
        <v>8</v>
      </c>
      <c r="C232" t="s">
        <v>17</v>
      </c>
      <c r="D232" s="18">
        <v>44727</v>
      </c>
      <c r="E232" s="3">
        <v>3.363</v>
      </c>
      <c r="F232">
        <v>3</v>
      </c>
      <c r="G232">
        <v>3</v>
      </c>
      <c r="H232">
        <v>4</v>
      </c>
      <c r="I232" s="3">
        <v>795.69074104683204</v>
      </c>
      <c r="L232" s="18">
        <v>44756</v>
      </c>
      <c r="M232">
        <v>254.12112672176306</v>
      </c>
    </row>
    <row r="233" spans="1:13" x14ac:dyDescent="0.2">
      <c r="A233">
        <v>2022</v>
      </c>
      <c r="B233" t="s">
        <v>8</v>
      </c>
      <c r="C233" t="s">
        <v>17</v>
      </c>
      <c r="D233" s="18">
        <v>44727</v>
      </c>
      <c r="E233" s="3">
        <v>3.363</v>
      </c>
      <c r="F233">
        <v>4</v>
      </c>
      <c r="G233">
        <v>4</v>
      </c>
      <c r="H233">
        <v>4</v>
      </c>
      <c r="I233" s="3">
        <v>624.88801652892573</v>
      </c>
      <c r="L233" s="18">
        <v>44756</v>
      </c>
      <c r="M233">
        <v>224.95968595041325</v>
      </c>
    </row>
    <row r="234" spans="1:13" x14ac:dyDescent="0.2">
      <c r="A234">
        <v>2022</v>
      </c>
      <c r="B234" t="s">
        <v>8</v>
      </c>
      <c r="C234" t="s">
        <v>17</v>
      </c>
      <c r="D234" s="18">
        <v>44727</v>
      </c>
      <c r="E234" s="3">
        <v>3.363</v>
      </c>
      <c r="F234">
        <v>1</v>
      </c>
      <c r="G234">
        <v>1</v>
      </c>
      <c r="H234">
        <v>5</v>
      </c>
      <c r="I234" s="3">
        <v>1766.350126721763</v>
      </c>
      <c r="L234" s="18">
        <v>44763</v>
      </c>
    </row>
    <row r="235" spans="1:13" x14ac:dyDescent="0.2">
      <c r="A235">
        <v>2022</v>
      </c>
      <c r="B235" t="s">
        <v>8</v>
      </c>
      <c r="C235" t="s">
        <v>17</v>
      </c>
      <c r="D235" s="18">
        <v>44727</v>
      </c>
      <c r="E235" s="3">
        <v>3.363</v>
      </c>
      <c r="F235">
        <v>2</v>
      </c>
      <c r="G235">
        <v>2</v>
      </c>
      <c r="H235">
        <v>5</v>
      </c>
      <c r="I235" s="3">
        <v>945.66386501377406</v>
      </c>
      <c r="L235" s="18">
        <v>44763</v>
      </c>
    </row>
    <row r="236" spans="1:13" x14ac:dyDescent="0.2">
      <c r="A236">
        <v>2022</v>
      </c>
      <c r="B236" t="s">
        <v>8</v>
      </c>
      <c r="C236" t="s">
        <v>17</v>
      </c>
      <c r="D236" s="18">
        <v>44727</v>
      </c>
      <c r="E236" s="3">
        <v>3.363</v>
      </c>
      <c r="F236">
        <v>3</v>
      </c>
      <c r="G236">
        <v>3</v>
      </c>
      <c r="H236">
        <v>5</v>
      </c>
      <c r="I236" s="3">
        <v>1962.1483719008263</v>
      </c>
      <c r="L236" s="18">
        <v>44763</v>
      </c>
    </row>
    <row r="237" spans="1:13" x14ac:dyDescent="0.2">
      <c r="A237">
        <v>2022</v>
      </c>
      <c r="B237" t="s">
        <v>8</v>
      </c>
      <c r="C237" t="s">
        <v>17</v>
      </c>
      <c r="D237" s="18">
        <v>44727</v>
      </c>
      <c r="E237" s="3">
        <v>3.363</v>
      </c>
      <c r="F237">
        <v>4</v>
      </c>
      <c r="G237">
        <v>4</v>
      </c>
      <c r="H237">
        <v>5</v>
      </c>
      <c r="I237" s="3">
        <v>837.34994214876042</v>
      </c>
      <c r="L237" s="18">
        <v>44763</v>
      </c>
    </row>
    <row r="238" spans="1:13" x14ac:dyDescent="0.2">
      <c r="A238">
        <v>2022</v>
      </c>
      <c r="B238" t="s">
        <v>8</v>
      </c>
      <c r="C238" t="s">
        <v>17</v>
      </c>
      <c r="D238" s="18">
        <v>44727</v>
      </c>
      <c r="E238" s="3">
        <v>3.363</v>
      </c>
      <c r="F238">
        <v>1</v>
      </c>
      <c r="G238">
        <v>1</v>
      </c>
      <c r="H238">
        <v>6</v>
      </c>
      <c r="I238" s="3">
        <v>3632.682336088154</v>
      </c>
      <c r="L238" s="18">
        <v>44770</v>
      </c>
    </row>
    <row r="239" spans="1:13" x14ac:dyDescent="0.2">
      <c r="A239">
        <v>2022</v>
      </c>
      <c r="B239" t="s">
        <v>8</v>
      </c>
      <c r="C239" t="s">
        <v>17</v>
      </c>
      <c r="D239" s="18">
        <v>44727</v>
      </c>
      <c r="E239" s="3">
        <v>3.363</v>
      </c>
      <c r="F239">
        <v>2</v>
      </c>
      <c r="G239">
        <v>2</v>
      </c>
      <c r="H239">
        <v>6</v>
      </c>
      <c r="I239" s="3">
        <v>2574.5386280991734</v>
      </c>
      <c r="L239" s="18">
        <v>44770</v>
      </c>
    </row>
    <row r="240" spans="1:13" x14ac:dyDescent="0.2">
      <c r="A240">
        <v>2022</v>
      </c>
      <c r="B240" t="s">
        <v>8</v>
      </c>
      <c r="C240" t="s">
        <v>17</v>
      </c>
      <c r="D240" s="18">
        <v>44727</v>
      </c>
      <c r="E240" s="3">
        <v>3.363</v>
      </c>
      <c r="F240">
        <v>3</v>
      </c>
      <c r="G240">
        <v>3</v>
      </c>
      <c r="H240">
        <v>6</v>
      </c>
      <c r="I240" s="3">
        <v>3232.7540055096415</v>
      </c>
      <c r="L240" s="18">
        <v>44770</v>
      </c>
    </row>
    <row r="241" spans="1:14" x14ac:dyDescent="0.2">
      <c r="A241">
        <v>2022</v>
      </c>
      <c r="B241" t="s">
        <v>8</v>
      </c>
      <c r="C241" t="s">
        <v>17</v>
      </c>
      <c r="D241" s="18">
        <v>44727</v>
      </c>
      <c r="E241" s="3">
        <v>3.363</v>
      </c>
      <c r="F241">
        <v>4</v>
      </c>
      <c r="G241">
        <v>4</v>
      </c>
      <c r="H241">
        <v>6</v>
      </c>
      <c r="I241" s="3">
        <v>2470.3906253443524</v>
      </c>
      <c r="L241" s="18">
        <v>44770</v>
      </c>
    </row>
    <row r="242" spans="1:14" x14ac:dyDescent="0.2">
      <c r="A242">
        <v>2022</v>
      </c>
      <c r="B242" t="s">
        <v>8</v>
      </c>
      <c r="C242" t="s">
        <v>17</v>
      </c>
      <c r="D242" s="18">
        <v>44727</v>
      </c>
      <c r="E242" s="3">
        <v>3.363</v>
      </c>
      <c r="F242">
        <v>1</v>
      </c>
      <c r="G242">
        <v>1</v>
      </c>
      <c r="H242">
        <v>7</v>
      </c>
      <c r="I242" s="3">
        <v>3820.1487410468321</v>
      </c>
      <c r="L242" s="18">
        <v>44777</v>
      </c>
    </row>
    <row r="243" spans="1:14" x14ac:dyDescent="0.2">
      <c r="A243">
        <v>2022</v>
      </c>
      <c r="B243" t="s">
        <v>8</v>
      </c>
      <c r="C243" t="s">
        <v>17</v>
      </c>
      <c r="D243" s="18">
        <v>44727</v>
      </c>
      <c r="E243" s="3">
        <v>3.363</v>
      </c>
      <c r="F243">
        <v>2</v>
      </c>
      <c r="G243">
        <v>2</v>
      </c>
      <c r="H243">
        <v>7</v>
      </c>
      <c r="I243" s="3">
        <v>2124.6192561983471</v>
      </c>
      <c r="L243" s="18">
        <v>44777</v>
      </c>
    </row>
    <row r="244" spans="1:14" x14ac:dyDescent="0.2">
      <c r="A244">
        <v>2022</v>
      </c>
      <c r="B244" t="s">
        <v>8</v>
      </c>
      <c r="C244" t="s">
        <v>17</v>
      </c>
      <c r="D244" s="18">
        <v>44727</v>
      </c>
      <c r="E244" s="3">
        <v>3.363</v>
      </c>
      <c r="F244">
        <v>3</v>
      </c>
      <c r="G244">
        <v>3</v>
      </c>
      <c r="H244">
        <v>7</v>
      </c>
      <c r="I244" s="3">
        <v>4924.1175702479341</v>
      </c>
      <c r="L244" s="18">
        <v>44777</v>
      </c>
    </row>
    <row r="245" spans="1:14" x14ac:dyDescent="0.2">
      <c r="A245">
        <v>2022</v>
      </c>
      <c r="B245" t="s">
        <v>8</v>
      </c>
      <c r="C245" t="s">
        <v>17</v>
      </c>
      <c r="D245" s="18">
        <v>44727</v>
      </c>
      <c r="E245" s="3">
        <v>3.363</v>
      </c>
      <c r="F245">
        <v>4</v>
      </c>
      <c r="G245">
        <v>4</v>
      </c>
      <c r="H245">
        <v>7</v>
      </c>
      <c r="I245" s="3">
        <v>2603.700068870523</v>
      </c>
      <c r="L245" s="18">
        <v>44777</v>
      </c>
    </row>
    <row r="246" spans="1:14" x14ac:dyDescent="0.2">
      <c r="A246">
        <v>2022</v>
      </c>
      <c r="B246" t="s">
        <v>8</v>
      </c>
      <c r="C246" t="s">
        <v>17</v>
      </c>
      <c r="D246" s="18">
        <v>44727</v>
      </c>
      <c r="E246" s="3">
        <v>3.363</v>
      </c>
      <c r="F246">
        <v>1</v>
      </c>
      <c r="G246">
        <v>1</v>
      </c>
      <c r="H246">
        <v>8</v>
      </c>
      <c r="I246" s="3">
        <v>3299.4087272727274</v>
      </c>
      <c r="L246" s="18">
        <v>44784</v>
      </c>
    </row>
    <row r="247" spans="1:14" x14ac:dyDescent="0.2">
      <c r="A247">
        <v>2022</v>
      </c>
      <c r="B247" t="s">
        <v>8</v>
      </c>
      <c r="C247" t="s">
        <v>17</v>
      </c>
      <c r="D247" s="18">
        <v>44727</v>
      </c>
      <c r="E247" s="3">
        <v>3.363</v>
      </c>
      <c r="F247">
        <v>2</v>
      </c>
      <c r="G247">
        <v>2</v>
      </c>
      <c r="H247">
        <v>8</v>
      </c>
      <c r="I247" s="3">
        <v>4357.5524352617076</v>
      </c>
      <c r="L247" s="18">
        <v>44784</v>
      </c>
    </row>
    <row r="248" spans="1:14" x14ac:dyDescent="0.2">
      <c r="A248">
        <v>2022</v>
      </c>
      <c r="B248" t="s">
        <v>8</v>
      </c>
      <c r="C248" t="s">
        <v>17</v>
      </c>
      <c r="D248" s="18">
        <v>44727</v>
      </c>
      <c r="E248" s="3">
        <v>3.363</v>
      </c>
      <c r="F248">
        <v>3</v>
      </c>
      <c r="G248">
        <v>3</v>
      </c>
      <c r="H248">
        <v>8</v>
      </c>
      <c r="I248" s="3">
        <v>4674.1623636363638</v>
      </c>
      <c r="L248" s="18">
        <v>44784</v>
      </c>
    </row>
    <row r="249" spans="1:14" x14ac:dyDescent="0.2">
      <c r="A249">
        <v>2022</v>
      </c>
      <c r="B249" t="s">
        <v>8</v>
      </c>
      <c r="C249" t="s">
        <v>17</v>
      </c>
      <c r="D249" s="18">
        <v>44727</v>
      </c>
      <c r="E249" s="3">
        <v>3.363</v>
      </c>
      <c r="F249">
        <v>4</v>
      </c>
      <c r="G249">
        <v>4</v>
      </c>
      <c r="H249">
        <v>8</v>
      </c>
      <c r="I249" s="3">
        <v>2541.2112672176304</v>
      </c>
      <c r="L249" s="18">
        <v>44784</v>
      </c>
    </row>
    <row r="250" spans="1:14" x14ac:dyDescent="0.2">
      <c r="A250">
        <v>2022</v>
      </c>
      <c r="B250" t="s">
        <v>8</v>
      </c>
      <c r="C250" t="s">
        <v>17</v>
      </c>
      <c r="D250" s="18">
        <v>44727</v>
      </c>
      <c r="E250" s="3">
        <v>3.363</v>
      </c>
      <c r="F250">
        <v>1</v>
      </c>
      <c r="G250">
        <v>1</v>
      </c>
      <c r="H250">
        <v>9</v>
      </c>
      <c r="I250" s="3">
        <v>6790.4497796143251</v>
      </c>
      <c r="L250" s="18">
        <v>44791</v>
      </c>
    </row>
    <row r="251" spans="1:14" x14ac:dyDescent="0.2">
      <c r="A251">
        <v>2022</v>
      </c>
      <c r="B251" t="s">
        <v>8</v>
      </c>
      <c r="C251" t="s">
        <v>17</v>
      </c>
      <c r="D251" s="18">
        <v>44727</v>
      </c>
      <c r="E251" s="3">
        <v>3.363</v>
      </c>
      <c r="F251">
        <v>2</v>
      </c>
      <c r="G251">
        <v>2</v>
      </c>
      <c r="H251">
        <v>9</v>
      </c>
      <c r="I251" s="3">
        <v>6848.7726611570251</v>
      </c>
      <c r="L251" s="18">
        <v>44791</v>
      </c>
    </row>
    <row r="252" spans="1:14" x14ac:dyDescent="0.2">
      <c r="A252">
        <v>2022</v>
      </c>
      <c r="B252" t="s">
        <v>8</v>
      </c>
      <c r="C252" t="s">
        <v>17</v>
      </c>
      <c r="D252" s="18">
        <v>44727</v>
      </c>
      <c r="E252" s="3">
        <v>3.363</v>
      </c>
      <c r="F252">
        <v>3</v>
      </c>
      <c r="G252">
        <v>3</v>
      </c>
      <c r="H252">
        <v>9</v>
      </c>
      <c r="I252" s="3">
        <v>5807.2926336088149</v>
      </c>
      <c r="L252" s="18">
        <v>44791</v>
      </c>
    </row>
    <row r="253" spans="1:14" x14ac:dyDescent="0.2">
      <c r="A253">
        <v>2022</v>
      </c>
      <c r="B253" t="s">
        <v>8</v>
      </c>
      <c r="C253" t="s">
        <v>17</v>
      </c>
      <c r="D253" s="18">
        <v>44727</v>
      </c>
      <c r="E253" s="3">
        <v>3.363</v>
      </c>
      <c r="F253">
        <v>4</v>
      </c>
      <c r="G253">
        <v>4</v>
      </c>
      <c r="H253">
        <v>9</v>
      </c>
      <c r="I253" s="3">
        <v>7123.723388429752</v>
      </c>
      <c r="L253" s="18">
        <v>44791</v>
      </c>
    </row>
    <row r="254" spans="1:14" x14ac:dyDescent="0.2">
      <c r="A254">
        <v>2022</v>
      </c>
      <c r="B254" t="s">
        <v>9</v>
      </c>
      <c r="C254" t="s">
        <v>17</v>
      </c>
      <c r="D254" s="18">
        <v>44727</v>
      </c>
      <c r="E254" s="3">
        <v>6.726</v>
      </c>
      <c r="F254">
        <v>1</v>
      </c>
      <c r="G254">
        <v>1</v>
      </c>
      <c r="H254">
        <v>1</v>
      </c>
      <c r="J254" s="3">
        <v>0</v>
      </c>
      <c r="K254" s="2" t="s">
        <v>40</v>
      </c>
      <c r="L254" s="18">
        <v>44735</v>
      </c>
      <c r="N254" s="2" t="s">
        <v>40</v>
      </c>
    </row>
    <row r="255" spans="1:14" x14ac:dyDescent="0.2">
      <c r="A255">
        <v>2022</v>
      </c>
      <c r="B255" t="s">
        <v>9</v>
      </c>
      <c r="C255" t="s">
        <v>17</v>
      </c>
      <c r="D255" s="18">
        <v>44727</v>
      </c>
      <c r="E255" s="3">
        <v>6.726</v>
      </c>
      <c r="F255">
        <v>2</v>
      </c>
      <c r="G255">
        <v>2</v>
      </c>
      <c r="H255">
        <v>1</v>
      </c>
      <c r="J255" s="3">
        <v>0</v>
      </c>
      <c r="K255" s="2" t="s">
        <v>40</v>
      </c>
      <c r="L255" s="18">
        <v>44735</v>
      </c>
      <c r="N255" s="2" t="s">
        <v>40</v>
      </c>
    </row>
    <row r="256" spans="1:14" x14ac:dyDescent="0.2">
      <c r="A256">
        <v>2022</v>
      </c>
      <c r="B256" t="s">
        <v>9</v>
      </c>
      <c r="C256" t="s">
        <v>17</v>
      </c>
      <c r="D256" s="18">
        <v>44727</v>
      </c>
      <c r="E256" s="3">
        <v>6.726</v>
      </c>
      <c r="F256">
        <v>3</v>
      </c>
      <c r="G256">
        <v>3</v>
      </c>
      <c r="H256">
        <v>1</v>
      </c>
      <c r="J256" s="3">
        <v>0</v>
      </c>
      <c r="K256" s="2" t="s">
        <v>40</v>
      </c>
      <c r="L256" s="18">
        <v>44735</v>
      </c>
      <c r="N256" s="2" t="s">
        <v>40</v>
      </c>
    </row>
    <row r="257" spans="1:26" x14ac:dyDescent="0.2">
      <c r="A257">
        <v>2022</v>
      </c>
      <c r="B257" t="s">
        <v>9</v>
      </c>
      <c r="C257" t="s">
        <v>17</v>
      </c>
      <c r="D257" s="18">
        <v>44727</v>
      </c>
      <c r="E257" s="3">
        <v>6.726</v>
      </c>
      <c r="F257">
        <v>4</v>
      </c>
      <c r="G257">
        <v>4</v>
      </c>
      <c r="H257">
        <v>1</v>
      </c>
      <c r="J257" s="3">
        <v>0</v>
      </c>
      <c r="K257" s="2" t="s">
        <v>40</v>
      </c>
      <c r="L257" s="18">
        <v>44735</v>
      </c>
      <c r="N257" s="2" t="s">
        <v>40</v>
      </c>
    </row>
    <row r="258" spans="1:26" x14ac:dyDescent="0.2">
      <c r="A258">
        <v>2022</v>
      </c>
      <c r="B258" t="s">
        <v>9</v>
      </c>
      <c r="C258" t="s">
        <v>17</v>
      </c>
      <c r="D258" s="18">
        <v>44727</v>
      </c>
      <c r="E258" s="3">
        <v>6.726</v>
      </c>
      <c r="F258">
        <v>1</v>
      </c>
      <c r="G258">
        <v>1</v>
      </c>
      <c r="H258">
        <v>2</v>
      </c>
      <c r="J258" s="3">
        <v>2.54</v>
      </c>
      <c r="K258" s="2" t="s">
        <v>41</v>
      </c>
      <c r="L258" s="18">
        <v>44742</v>
      </c>
      <c r="N258" s="2" t="s">
        <v>41</v>
      </c>
    </row>
    <row r="259" spans="1:26" x14ac:dyDescent="0.2">
      <c r="A259">
        <v>2022</v>
      </c>
      <c r="B259" t="s">
        <v>9</v>
      </c>
      <c r="C259" t="s">
        <v>17</v>
      </c>
      <c r="D259" s="18">
        <v>44727</v>
      </c>
      <c r="E259" s="3">
        <v>6.726</v>
      </c>
      <c r="F259">
        <v>2</v>
      </c>
      <c r="G259">
        <v>2</v>
      </c>
      <c r="H259">
        <v>2</v>
      </c>
      <c r="J259" s="3">
        <v>2.54</v>
      </c>
      <c r="K259" s="2" t="s">
        <v>41</v>
      </c>
      <c r="L259" s="18">
        <v>44742</v>
      </c>
      <c r="N259" s="2" t="s">
        <v>41</v>
      </c>
    </row>
    <row r="260" spans="1:26" x14ac:dyDescent="0.2">
      <c r="A260">
        <v>2022</v>
      </c>
      <c r="B260" t="s">
        <v>9</v>
      </c>
      <c r="C260" t="s">
        <v>17</v>
      </c>
      <c r="D260" s="18">
        <v>44727</v>
      </c>
      <c r="E260" s="3">
        <v>6.726</v>
      </c>
      <c r="F260">
        <v>3</v>
      </c>
      <c r="G260">
        <v>3</v>
      </c>
      <c r="H260">
        <v>2</v>
      </c>
      <c r="J260" s="3">
        <v>2.54</v>
      </c>
      <c r="K260" s="2" t="s">
        <v>41</v>
      </c>
      <c r="L260" s="18">
        <v>44742</v>
      </c>
      <c r="N260" s="2" t="s">
        <v>41</v>
      </c>
    </row>
    <row r="261" spans="1:26" x14ac:dyDescent="0.2">
      <c r="A261">
        <v>2022</v>
      </c>
      <c r="B261" t="s">
        <v>9</v>
      </c>
      <c r="C261" t="s">
        <v>17</v>
      </c>
      <c r="D261" s="18">
        <v>44727</v>
      </c>
      <c r="E261" s="3">
        <v>6.726</v>
      </c>
      <c r="F261">
        <v>4</v>
      </c>
      <c r="G261">
        <v>4</v>
      </c>
      <c r="H261">
        <v>2</v>
      </c>
      <c r="J261" s="3">
        <v>2.54</v>
      </c>
      <c r="K261" s="2" t="s">
        <v>41</v>
      </c>
      <c r="L261" s="18">
        <v>44742</v>
      </c>
      <c r="N261" s="2" t="s">
        <v>41</v>
      </c>
    </row>
    <row r="262" spans="1:26" x14ac:dyDescent="0.2">
      <c r="A262">
        <v>2022</v>
      </c>
      <c r="B262" t="s">
        <v>9</v>
      </c>
      <c r="C262" t="s">
        <v>17</v>
      </c>
      <c r="D262" s="18">
        <v>44727</v>
      </c>
      <c r="E262" s="3">
        <v>6.726</v>
      </c>
      <c r="F262">
        <v>1</v>
      </c>
      <c r="G262">
        <v>1</v>
      </c>
      <c r="H262">
        <v>3</v>
      </c>
      <c r="J262" s="3">
        <v>15.24</v>
      </c>
      <c r="K262" s="2" t="s">
        <v>42</v>
      </c>
      <c r="L262" s="18">
        <v>44749</v>
      </c>
      <c r="N262" s="2" t="s">
        <v>42</v>
      </c>
    </row>
    <row r="263" spans="1:26" x14ac:dyDescent="0.2">
      <c r="A263">
        <v>2022</v>
      </c>
      <c r="B263" t="s">
        <v>9</v>
      </c>
      <c r="C263" t="s">
        <v>17</v>
      </c>
      <c r="D263" s="18">
        <v>44727</v>
      </c>
      <c r="E263" s="3">
        <v>6.726</v>
      </c>
      <c r="F263">
        <v>2</v>
      </c>
      <c r="G263">
        <v>2</v>
      </c>
      <c r="H263">
        <v>3</v>
      </c>
      <c r="J263" s="3">
        <v>10.16</v>
      </c>
      <c r="K263" s="2" t="s">
        <v>42</v>
      </c>
      <c r="L263" s="18">
        <v>44749</v>
      </c>
      <c r="N263" s="2" t="s">
        <v>42</v>
      </c>
    </row>
    <row r="264" spans="1:26" x14ac:dyDescent="0.2">
      <c r="A264">
        <v>2022</v>
      </c>
      <c r="B264" t="s">
        <v>9</v>
      </c>
      <c r="C264" t="s">
        <v>17</v>
      </c>
      <c r="D264" s="18">
        <v>44727</v>
      </c>
      <c r="E264" s="3">
        <v>6.726</v>
      </c>
      <c r="F264">
        <v>3</v>
      </c>
      <c r="G264">
        <v>3</v>
      </c>
      <c r="H264">
        <v>3</v>
      </c>
      <c r="J264" s="3">
        <v>10.16</v>
      </c>
      <c r="K264" s="2" t="s">
        <v>42</v>
      </c>
      <c r="L264" s="18">
        <v>44749</v>
      </c>
      <c r="N264" s="2" t="s">
        <v>42</v>
      </c>
    </row>
    <row r="265" spans="1:26" x14ac:dyDescent="0.2">
      <c r="A265">
        <v>2022</v>
      </c>
      <c r="B265" t="s">
        <v>9</v>
      </c>
      <c r="C265" t="s">
        <v>17</v>
      </c>
      <c r="D265" s="18">
        <v>44727</v>
      </c>
      <c r="E265" s="3">
        <v>6.726</v>
      </c>
      <c r="F265">
        <v>4</v>
      </c>
      <c r="G265">
        <v>4</v>
      </c>
      <c r="H265">
        <v>3</v>
      </c>
      <c r="J265" s="3">
        <v>12.7</v>
      </c>
      <c r="K265" s="2" t="s">
        <v>42</v>
      </c>
      <c r="L265" s="18">
        <v>44749</v>
      </c>
      <c r="N265" s="2" t="s">
        <v>42</v>
      </c>
    </row>
    <row r="266" spans="1:26" x14ac:dyDescent="0.2">
      <c r="A266">
        <v>2022</v>
      </c>
      <c r="B266" t="s">
        <v>9</v>
      </c>
      <c r="C266" t="s">
        <v>17</v>
      </c>
      <c r="D266" s="18">
        <v>44727</v>
      </c>
      <c r="E266" s="3">
        <v>6.726</v>
      </c>
      <c r="F266">
        <v>1</v>
      </c>
      <c r="G266">
        <v>1</v>
      </c>
      <c r="H266">
        <v>4</v>
      </c>
      <c r="I266" s="3">
        <v>983.15714600550973</v>
      </c>
      <c r="J266" s="3">
        <v>40.64</v>
      </c>
      <c r="K266" s="2" t="s">
        <v>42</v>
      </c>
      <c r="L266" s="18">
        <v>44756</v>
      </c>
      <c r="M266">
        <v>308.27808815426994</v>
      </c>
      <c r="N266" s="2" t="s">
        <v>42</v>
      </c>
      <c r="O266" s="9">
        <v>28.212529399187513</v>
      </c>
      <c r="P266" s="9">
        <v>27.079324353217871</v>
      </c>
      <c r="Q266" s="9">
        <v>44.921958520419068</v>
      </c>
      <c r="R266" s="9">
        <v>40.175326063716057</v>
      </c>
      <c r="S266" s="9">
        <v>3.3996151379089157</v>
      </c>
      <c r="T266" s="9">
        <v>2.9078469104126579</v>
      </c>
      <c r="U266" s="9">
        <v>67.805206328843283</v>
      </c>
      <c r="V266" s="9">
        <v>2.6712993812470254</v>
      </c>
      <c r="W266" s="9">
        <v>27.102202266410092</v>
      </c>
      <c r="X266" s="9">
        <v>65.897128288255146</v>
      </c>
      <c r="Y266" s="9">
        <v>143.1146000181885</v>
      </c>
      <c r="Z266" s="9">
        <v>140.4093067531519</v>
      </c>
    </row>
    <row r="267" spans="1:26" x14ac:dyDescent="0.2">
      <c r="A267">
        <v>2022</v>
      </c>
      <c r="B267" t="s">
        <v>9</v>
      </c>
      <c r="C267" t="s">
        <v>17</v>
      </c>
      <c r="D267" s="18">
        <v>44727</v>
      </c>
      <c r="E267" s="3">
        <v>6.726</v>
      </c>
      <c r="F267">
        <v>2</v>
      </c>
      <c r="G267">
        <v>2</v>
      </c>
      <c r="H267">
        <v>4</v>
      </c>
      <c r="I267" s="3">
        <v>754.03153994490356</v>
      </c>
      <c r="J267" s="3">
        <v>27.94</v>
      </c>
      <c r="K267" s="2" t="s">
        <v>42</v>
      </c>
      <c r="L267" s="18">
        <v>44756</v>
      </c>
      <c r="M267">
        <v>208.29600550964184</v>
      </c>
      <c r="N267" s="2" t="s">
        <v>42</v>
      </c>
      <c r="O267" s="9">
        <v>23.10010764262648</v>
      </c>
      <c r="P267" s="9">
        <v>28.363832077502693</v>
      </c>
      <c r="Q267" s="9">
        <v>44.886975242195909</v>
      </c>
      <c r="R267" s="9">
        <v>40.096878363832076</v>
      </c>
      <c r="S267" s="9">
        <v>3.2508073196986</v>
      </c>
      <c r="T267" s="9">
        <v>3.2831001076426261</v>
      </c>
      <c r="U267" s="9">
        <v>66.8045748116254</v>
      </c>
      <c r="V267" s="9">
        <v>2.6733812949640288</v>
      </c>
      <c r="W267" s="9">
        <v>31.871905274488697</v>
      </c>
      <c r="X267" s="9">
        <v>66.904811457972443</v>
      </c>
      <c r="Y267" s="9">
        <v>145.41631828848662</v>
      </c>
      <c r="Z267" s="9">
        <v>138.4450393173833</v>
      </c>
    </row>
    <row r="268" spans="1:26" x14ac:dyDescent="0.2">
      <c r="A268">
        <v>2022</v>
      </c>
      <c r="B268" t="s">
        <v>9</v>
      </c>
      <c r="C268" t="s">
        <v>17</v>
      </c>
      <c r="D268" s="18">
        <v>44727</v>
      </c>
      <c r="E268" s="3">
        <v>6.726</v>
      </c>
      <c r="F268">
        <v>3</v>
      </c>
      <c r="G268">
        <v>3</v>
      </c>
      <c r="H268">
        <v>4</v>
      </c>
      <c r="I268" s="3">
        <v>1041.4800275482094</v>
      </c>
      <c r="J268" s="3">
        <v>25.4</v>
      </c>
      <c r="K268" s="2" t="s">
        <v>42</v>
      </c>
      <c r="L268" s="18">
        <v>44756</v>
      </c>
      <c r="M268">
        <v>104.14800275482092</v>
      </c>
      <c r="N268" s="2" t="s">
        <v>42</v>
      </c>
      <c r="O268" s="9">
        <v>26.523336214347449</v>
      </c>
      <c r="P268" s="9">
        <v>30.434312878133102</v>
      </c>
      <c r="Q268" s="9">
        <v>42.739844425237685</v>
      </c>
      <c r="R268" s="9">
        <v>42.880293863439931</v>
      </c>
      <c r="S268" s="9">
        <v>2.3984442523768368</v>
      </c>
      <c r="T268" s="9">
        <v>3.0682800345721692</v>
      </c>
      <c r="U268" s="9">
        <v>65.191670267934313</v>
      </c>
      <c r="V268" s="9">
        <v>2.807684529828109</v>
      </c>
      <c r="W268" s="9">
        <v>30.66032843560933</v>
      </c>
      <c r="X268" s="9">
        <v>67.976525167164795</v>
      </c>
      <c r="Y268" s="9">
        <v>155.16799845798351</v>
      </c>
      <c r="Z268" s="9">
        <v>141.88964657746843</v>
      </c>
    </row>
    <row r="269" spans="1:26" x14ac:dyDescent="0.2">
      <c r="A269">
        <v>2022</v>
      </c>
      <c r="B269" t="s">
        <v>9</v>
      </c>
      <c r="C269" t="s">
        <v>17</v>
      </c>
      <c r="D269" s="18">
        <v>44727</v>
      </c>
      <c r="E269" s="3">
        <v>6.726</v>
      </c>
      <c r="F269">
        <v>4</v>
      </c>
      <c r="G269">
        <v>4</v>
      </c>
      <c r="H269">
        <v>4</v>
      </c>
      <c r="I269" s="3">
        <v>908.1705840220385</v>
      </c>
      <c r="J269" s="3">
        <v>20.32</v>
      </c>
      <c r="K269" s="2" t="s">
        <v>42</v>
      </c>
      <c r="L269" s="18">
        <v>44756</v>
      </c>
      <c r="M269">
        <v>74.986561983471077</v>
      </c>
      <c r="N269" s="2" t="s">
        <v>42</v>
      </c>
      <c r="O269" s="9">
        <v>25.820782316610678</v>
      </c>
      <c r="P269" s="9">
        <v>31.314335247589121</v>
      </c>
      <c r="Q269" s="9">
        <v>43.146603098927294</v>
      </c>
      <c r="R269" s="9">
        <v>42.962401126882646</v>
      </c>
      <c r="S269" s="9">
        <v>2.2320944847762489</v>
      </c>
      <c r="T269" s="9">
        <v>3.3589771372846458</v>
      </c>
      <c r="U269" s="9">
        <v>64.506132842128082</v>
      </c>
      <c r="V269" s="9">
        <v>2.7812154696132598</v>
      </c>
      <c r="W269" s="9">
        <v>30.693899664102283</v>
      </c>
      <c r="X269" s="9">
        <v>68.248104314714539</v>
      </c>
      <c r="Y269" s="9">
        <v>154.31925487143377</v>
      </c>
      <c r="Z269" s="9">
        <v>139.07399577167021</v>
      </c>
    </row>
    <row r="270" spans="1:26" x14ac:dyDescent="0.2">
      <c r="A270">
        <v>2022</v>
      </c>
      <c r="B270" t="s">
        <v>9</v>
      </c>
      <c r="C270" t="s">
        <v>17</v>
      </c>
      <c r="D270" s="18">
        <v>44727</v>
      </c>
      <c r="E270" s="3">
        <v>6.726</v>
      </c>
      <c r="F270">
        <v>1</v>
      </c>
      <c r="G270">
        <v>1</v>
      </c>
      <c r="H270">
        <v>5</v>
      </c>
      <c r="I270" s="3">
        <v>1791.3456473829199</v>
      </c>
      <c r="J270" s="3">
        <v>63.5</v>
      </c>
      <c r="K270" s="2" t="s">
        <v>52</v>
      </c>
      <c r="L270" s="18">
        <v>44763</v>
      </c>
      <c r="N270" s="2" t="s">
        <v>77</v>
      </c>
      <c r="O270" s="9">
        <v>24.656496808395538</v>
      </c>
      <c r="P270" s="9">
        <v>34.436871145731899</v>
      </c>
      <c r="Q270" s="9">
        <v>48.598939738180242</v>
      </c>
      <c r="R270" s="9">
        <v>41.815427891377254</v>
      </c>
      <c r="S270" s="9">
        <v>3.4404414151249592</v>
      </c>
      <c r="T270" s="9">
        <v>2.1962566266363734</v>
      </c>
      <c r="U270" s="9">
        <v>62.073677377474851</v>
      </c>
      <c r="V270" s="9">
        <v>2.4691896705253784</v>
      </c>
      <c r="W270" s="9">
        <v>27.950232608460464</v>
      </c>
      <c r="X270" s="9">
        <v>64.26208408930249</v>
      </c>
      <c r="Y270" s="9">
        <v>129.00428799978778</v>
      </c>
      <c r="Z270" s="9">
        <v>118.81525813332229</v>
      </c>
    </row>
    <row r="271" spans="1:26" x14ac:dyDescent="0.2">
      <c r="A271">
        <v>2022</v>
      </c>
      <c r="B271" t="s">
        <v>9</v>
      </c>
      <c r="C271" t="s">
        <v>17</v>
      </c>
      <c r="D271" s="18">
        <v>44727</v>
      </c>
      <c r="E271" s="3">
        <v>6.726</v>
      </c>
      <c r="F271">
        <v>2</v>
      </c>
      <c r="G271">
        <v>2</v>
      </c>
      <c r="H271">
        <v>5</v>
      </c>
      <c r="I271" s="3">
        <v>1683.0317245179062</v>
      </c>
      <c r="J271" s="3">
        <v>58.42</v>
      </c>
      <c r="K271" s="2" t="s">
        <v>54</v>
      </c>
      <c r="L271" s="18">
        <v>44763</v>
      </c>
      <c r="N271" s="2" t="s">
        <v>77</v>
      </c>
      <c r="O271" s="9">
        <v>20.56205084200365</v>
      </c>
      <c r="P271" s="9">
        <v>33.948299903464545</v>
      </c>
      <c r="Q271" s="9">
        <v>52.204226107476138</v>
      </c>
      <c r="R271" s="9">
        <v>43.526761771961816</v>
      </c>
      <c r="S271" s="9">
        <v>3.4323715542207442</v>
      </c>
      <c r="T271" s="9">
        <v>2.4241124101684006</v>
      </c>
      <c r="U271" s="9">
        <v>62.454274375201123</v>
      </c>
      <c r="V271" s="9">
        <v>2.2986644750359564</v>
      </c>
      <c r="W271" s="9">
        <v>28.463906467875137</v>
      </c>
      <c r="X271" s="9">
        <v>63.944361175425954</v>
      </c>
      <c r="Y271" s="9">
        <v>119.50132635188625</v>
      </c>
      <c r="Z271" s="9">
        <v>111.28792389180099</v>
      </c>
    </row>
    <row r="272" spans="1:26" x14ac:dyDescent="0.2">
      <c r="A272">
        <v>2022</v>
      </c>
      <c r="B272" t="s">
        <v>9</v>
      </c>
      <c r="C272" t="s">
        <v>17</v>
      </c>
      <c r="D272" s="18">
        <v>44727</v>
      </c>
      <c r="E272" s="3">
        <v>6.726</v>
      </c>
      <c r="F272">
        <v>3</v>
      </c>
      <c r="G272">
        <v>3</v>
      </c>
      <c r="H272">
        <v>5</v>
      </c>
      <c r="I272" s="3">
        <v>1333.094435261708</v>
      </c>
      <c r="J272" s="3">
        <v>43.18</v>
      </c>
      <c r="K272" s="2" t="s">
        <v>54</v>
      </c>
      <c r="L272" s="18">
        <v>44763</v>
      </c>
      <c r="N272" s="2" t="s">
        <v>77</v>
      </c>
      <c r="O272" s="9">
        <v>22.692971108236311</v>
      </c>
      <c r="P272" s="9">
        <v>32.578697714532126</v>
      </c>
      <c r="Q272" s="9">
        <v>52.996981457524782</v>
      </c>
      <c r="R272" s="9">
        <v>43.553255713669678</v>
      </c>
      <c r="S272" s="9">
        <v>3.6438119879258295</v>
      </c>
      <c r="T272" s="9">
        <v>2.4148339801638641</v>
      </c>
      <c r="U272" s="9">
        <v>63.521194480379478</v>
      </c>
      <c r="V272" s="9">
        <v>2.2642799023596427</v>
      </c>
      <c r="W272" s="9">
        <v>25.605002156101779</v>
      </c>
      <c r="X272" s="9">
        <v>63.365396485358872</v>
      </c>
      <c r="Y272" s="9">
        <v>116.64796241207191</v>
      </c>
      <c r="Z272" s="9">
        <v>111.49594111302444</v>
      </c>
    </row>
    <row r="273" spans="1:26" x14ac:dyDescent="0.2">
      <c r="A273">
        <v>2022</v>
      </c>
      <c r="B273" t="s">
        <v>9</v>
      </c>
      <c r="C273" t="s">
        <v>17</v>
      </c>
      <c r="D273" s="18">
        <v>44727</v>
      </c>
      <c r="E273" s="3">
        <v>6.726</v>
      </c>
      <c r="F273">
        <v>4</v>
      </c>
      <c r="G273">
        <v>4</v>
      </c>
      <c r="H273">
        <v>5</v>
      </c>
      <c r="I273" s="3">
        <v>1199.7849917355372</v>
      </c>
      <c r="J273" s="3">
        <v>45.72</v>
      </c>
      <c r="K273" s="2" t="s">
        <v>54</v>
      </c>
      <c r="L273" s="18">
        <v>44763</v>
      </c>
      <c r="N273" s="2" t="s">
        <v>77</v>
      </c>
      <c r="O273" s="9">
        <v>22.648008611410116</v>
      </c>
      <c r="P273" s="9">
        <v>33.336921420882668</v>
      </c>
      <c r="Q273" s="9">
        <v>51.765339074273406</v>
      </c>
      <c r="R273" s="9">
        <v>44.337997847147463</v>
      </c>
      <c r="S273" s="9">
        <v>3.6383207750269104</v>
      </c>
      <c r="T273" s="9">
        <v>2.3896663078579117</v>
      </c>
      <c r="U273" s="9">
        <v>62.930538213132408</v>
      </c>
      <c r="V273" s="9">
        <v>2.318153462258266</v>
      </c>
      <c r="W273" s="9">
        <v>26.820559741657704</v>
      </c>
      <c r="X273" s="9">
        <v>64.122186487687145</v>
      </c>
      <c r="Y273" s="9">
        <v>120.84964927967656</v>
      </c>
      <c r="Z273" s="9">
        <v>113.08732173685968</v>
      </c>
    </row>
    <row r="274" spans="1:26" x14ac:dyDescent="0.2">
      <c r="A274">
        <v>2022</v>
      </c>
      <c r="B274" t="s">
        <v>9</v>
      </c>
      <c r="C274" t="s">
        <v>17</v>
      </c>
      <c r="D274" s="18">
        <v>44727</v>
      </c>
      <c r="E274" s="3">
        <v>6.726</v>
      </c>
      <c r="F274">
        <v>1</v>
      </c>
      <c r="G274">
        <v>1</v>
      </c>
      <c r="H274">
        <v>6</v>
      </c>
      <c r="I274" s="3">
        <v>2637.0274297520664</v>
      </c>
      <c r="J274" s="3">
        <v>81.28</v>
      </c>
      <c r="K274" s="2" t="s">
        <v>55</v>
      </c>
      <c r="L274" s="18">
        <v>44770</v>
      </c>
      <c r="N274" s="2" t="s">
        <v>77</v>
      </c>
      <c r="O274" s="9">
        <v>19.87456747404844</v>
      </c>
      <c r="P274" s="9">
        <v>38.743512110726641</v>
      </c>
      <c r="Q274" s="9">
        <v>58.520761245674734</v>
      </c>
      <c r="R274" s="9">
        <v>42.766003460207607</v>
      </c>
      <c r="S274" s="9">
        <v>4.0116782006920415</v>
      </c>
      <c r="T274" s="9">
        <v>1.8923010380622836</v>
      </c>
      <c r="U274" s="9">
        <v>58.718804065743953</v>
      </c>
      <c r="V274" s="9">
        <v>2.0505543237250556</v>
      </c>
      <c r="W274" s="9">
        <v>23.808823529411772</v>
      </c>
      <c r="X274" s="9">
        <v>60.379953029402799</v>
      </c>
      <c r="Y274" s="9">
        <v>100.66046646403063</v>
      </c>
      <c r="Z274" s="9">
        <v>93.338060124787319</v>
      </c>
    </row>
    <row r="275" spans="1:26" x14ac:dyDescent="0.2">
      <c r="A275">
        <v>2022</v>
      </c>
      <c r="B275" t="s">
        <v>9</v>
      </c>
      <c r="C275" t="s">
        <v>17</v>
      </c>
      <c r="D275" s="18">
        <v>44727</v>
      </c>
      <c r="E275" s="3">
        <v>6.726</v>
      </c>
      <c r="F275">
        <v>2</v>
      </c>
      <c r="G275">
        <v>2</v>
      </c>
      <c r="H275">
        <v>6</v>
      </c>
      <c r="I275" s="3">
        <v>3111.9423223140493</v>
      </c>
      <c r="J275" s="3">
        <v>71.12</v>
      </c>
      <c r="K275" s="2" t="s">
        <v>55</v>
      </c>
      <c r="L275" s="18">
        <v>44770</v>
      </c>
      <c r="N275" s="2" t="s">
        <v>77</v>
      </c>
      <c r="O275" s="9">
        <v>18.037564766839377</v>
      </c>
      <c r="P275" s="9">
        <v>40.576424870466326</v>
      </c>
      <c r="Q275" s="9">
        <v>56.498272884283253</v>
      </c>
      <c r="R275" s="9">
        <v>45.930483592400691</v>
      </c>
      <c r="S275" s="9">
        <v>3.3678756476683938</v>
      </c>
      <c r="T275" s="9">
        <v>1.7379101899827289</v>
      </c>
      <c r="U275" s="9">
        <v>57.290965025906736</v>
      </c>
      <c r="V275" s="9">
        <v>2.1239587313717996</v>
      </c>
      <c r="W275" s="9">
        <v>27.681131260794469</v>
      </c>
      <c r="X275" s="9">
        <v>62.382630108078956</v>
      </c>
      <c r="Y275" s="9">
        <v>107.72205845852976</v>
      </c>
      <c r="Z275" s="9">
        <v>94.328407283326371</v>
      </c>
    </row>
    <row r="276" spans="1:26" x14ac:dyDescent="0.2">
      <c r="A276">
        <v>2022</v>
      </c>
      <c r="B276" t="s">
        <v>9</v>
      </c>
      <c r="C276" t="s">
        <v>17</v>
      </c>
      <c r="D276" s="18">
        <v>44727</v>
      </c>
      <c r="E276" s="3">
        <v>6.726</v>
      </c>
      <c r="F276">
        <v>3</v>
      </c>
      <c r="G276">
        <v>3</v>
      </c>
      <c r="H276">
        <v>6</v>
      </c>
      <c r="I276" s="3">
        <v>2732.843592286501</v>
      </c>
      <c r="J276" s="3">
        <v>83.820000000000007</v>
      </c>
      <c r="K276" s="2" t="s">
        <v>55</v>
      </c>
      <c r="L276" s="18">
        <v>44770</v>
      </c>
      <c r="N276" s="2" t="s">
        <v>77</v>
      </c>
      <c r="O276" s="9">
        <v>19.378328442560587</v>
      </c>
      <c r="P276" s="9">
        <v>38.528420823823502</v>
      </c>
      <c r="Q276" s="9">
        <v>57.298119769590258</v>
      </c>
      <c r="R276" s="9">
        <v>42.658406694924459</v>
      </c>
      <c r="S276" s="9">
        <v>4.0539071840017389</v>
      </c>
      <c r="T276" s="9">
        <v>2.0106510161938917</v>
      </c>
      <c r="U276" s="9">
        <v>58.886360178241496</v>
      </c>
      <c r="V276" s="9">
        <v>2.094309559939302</v>
      </c>
      <c r="W276" s="9">
        <v>25.323769155526577</v>
      </c>
      <c r="X276" s="9">
        <v>61.072102386855846</v>
      </c>
      <c r="Y276" s="9">
        <v>103.98690071088136</v>
      </c>
      <c r="Z276" s="9">
        <v>95.601757419628044</v>
      </c>
    </row>
    <row r="277" spans="1:26" x14ac:dyDescent="0.2">
      <c r="A277">
        <v>2022</v>
      </c>
      <c r="B277" t="s">
        <v>9</v>
      </c>
      <c r="C277" t="s">
        <v>17</v>
      </c>
      <c r="D277" s="18">
        <v>44727</v>
      </c>
      <c r="E277" s="3">
        <v>6.726</v>
      </c>
      <c r="F277">
        <v>4</v>
      </c>
      <c r="G277">
        <v>4</v>
      </c>
      <c r="H277">
        <v>6</v>
      </c>
      <c r="I277" s="3">
        <v>3220.2562451790632</v>
      </c>
      <c r="J277" s="3">
        <v>78.739999999999995</v>
      </c>
      <c r="K277" s="2" t="s">
        <v>55</v>
      </c>
      <c r="L277" s="18">
        <v>44770</v>
      </c>
      <c r="N277" s="2" t="s">
        <v>77</v>
      </c>
      <c r="O277" s="9">
        <v>18.856327516189221</v>
      </c>
      <c r="P277" s="9">
        <v>37.22972231368675</v>
      </c>
      <c r="Q277" s="9">
        <v>56.503128086927887</v>
      </c>
      <c r="R277" s="9">
        <v>40.401712216002636</v>
      </c>
      <c r="S277" s="9">
        <v>3.0841839534628472</v>
      </c>
      <c r="T277" s="9">
        <v>2.1731972341126111</v>
      </c>
      <c r="U277" s="9">
        <v>59.898046317638027</v>
      </c>
      <c r="V277" s="9">
        <v>2.1237762237762237</v>
      </c>
      <c r="W277" s="9">
        <v>26.42256612885523</v>
      </c>
      <c r="X277" s="9">
        <v>60.88488741154849</v>
      </c>
      <c r="Y277" s="9">
        <v>105.12672867637316</v>
      </c>
      <c r="Z277" s="9">
        <v>98.61243924034622</v>
      </c>
    </row>
    <row r="278" spans="1:26" x14ac:dyDescent="0.2">
      <c r="A278">
        <v>2022</v>
      </c>
      <c r="B278" t="s">
        <v>9</v>
      </c>
      <c r="C278" t="s">
        <v>17</v>
      </c>
      <c r="D278" s="18">
        <v>44727</v>
      </c>
      <c r="E278" s="3">
        <v>6.726</v>
      </c>
      <c r="F278">
        <v>1</v>
      </c>
      <c r="G278">
        <v>1</v>
      </c>
      <c r="H278">
        <v>7</v>
      </c>
      <c r="I278" s="3">
        <v>3503.5388126721759</v>
      </c>
      <c r="J278" s="3">
        <v>114.3</v>
      </c>
      <c r="K278" s="2" t="s">
        <v>60</v>
      </c>
      <c r="L278" s="18">
        <v>44777</v>
      </c>
      <c r="N278" s="2" t="s">
        <v>60</v>
      </c>
      <c r="O278" s="9">
        <v>15.188914149615677</v>
      </c>
      <c r="P278" s="9">
        <v>41.290462271300207</v>
      </c>
      <c r="Q278" s="9">
        <v>64.847894337988521</v>
      </c>
      <c r="R278" s="9">
        <v>42.524629208617512</v>
      </c>
      <c r="S278" s="9">
        <v>4.2979322290787056</v>
      </c>
      <c r="T278" s="9">
        <v>1.7862942513803179</v>
      </c>
      <c r="U278" s="9">
        <v>56.734729890657142</v>
      </c>
      <c r="V278" s="9">
        <v>1.8504841402337229</v>
      </c>
      <c r="W278" s="9">
        <v>22.71624986467468</v>
      </c>
      <c r="X278" s="9">
        <v>57.911339567299322</v>
      </c>
      <c r="Y278" s="9">
        <v>87.125215779656145</v>
      </c>
      <c r="Z278" s="9">
        <v>81.385052607058284</v>
      </c>
    </row>
    <row r="279" spans="1:26" x14ac:dyDescent="0.2">
      <c r="A279">
        <v>2022</v>
      </c>
      <c r="B279" t="s">
        <v>9</v>
      </c>
      <c r="C279" t="s">
        <v>17</v>
      </c>
      <c r="D279" s="18">
        <v>44727</v>
      </c>
      <c r="E279" s="3">
        <v>6.726</v>
      </c>
      <c r="F279">
        <v>2</v>
      </c>
      <c r="G279">
        <v>2</v>
      </c>
      <c r="H279">
        <v>7</v>
      </c>
      <c r="I279" s="3">
        <v>2578.7045482093663</v>
      </c>
      <c r="J279" s="3">
        <v>96.52</v>
      </c>
      <c r="K279" s="8" t="s">
        <v>57</v>
      </c>
      <c r="L279" s="18">
        <v>44777</v>
      </c>
      <c r="N279" s="2" t="s">
        <v>91</v>
      </c>
      <c r="O279" s="9">
        <v>14.997837370242213</v>
      </c>
      <c r="P279" s="9">
        <v>43.014705882352935</v>
      </c>
      <c r="Q279" s="9">
        <v>63.743512110726641</v>
      </c>
      <c r="R279" s="9">
        <v>44.744809688581313</v>
      </c>
      <c r="S279" s="9">
        <v>4.8875432525951545</v>
      </c>
      <c r="T279" s="9">
        <v>1.4814013840830449</v>
      </c>
      <c r="U279" s="9">
        <v>55.391544117647065</v>
      </c>
      <c r="V279" s="9">
        <v>1.8825445292620866</v>
      </c>
      <c r="W279" s="9">
        <v>24.239294982698965</v>
      </c>
      <c r="X279" s="9">
        <v>58.923030786231905</v>
      </c>
      <c r="Y279" s="9">
        <v>90.183113214766166</v>
      </c>
      <c r="Z279" s="9">
        <v>80.834921198493021</v>
      </c>
    </row>
    <row r="280" spans="1:26" x14ac:dyDescent="0.2">
      <c r="A280">
        <v>2022</v>
      </c>
      <c r="B280" t="s">
        <v>9</v>
      </c>
      <c r="C280" t="s">
        <v>17</v>
      </c>
      <c r="D280" s="18">
        <v>44727</v>
      </c>
      <c r="E280" s="3">
        <v>6.726</v>
      </c>
      <c r="F280">
        <v>3</v>
      </c>
      <c r="G280">
        <v>3</v>
      </c>
      <c r="H280">
        <v>7</v>
      </c>
      <c r="I280" s="3">
        <v>4170.0860303030295</v>
      </c>
      <c r="J280" s="3">
        <v>96.52</v>
      </c>
      <c r="K280" s="8" t="s">
        <v>57</v>
      </c>
      <c r="L280" s="18">
        <v>44777</v>
      </c>
      <c r="N280" s="2" t="s">
        <v>91</v>
      </c>
      <c r="O280" s="9">
        <v>17.743869209809265</v>
      </c>
      <c r="P280" s="9">
        <v>39.814713896457768</v>
      </c>
      <c r="Q280" s="9">
        <v>61.711171662125338</v>
      </c>
      <c r="R280" s="9">
        <v>41.013623978201636</v>
      </c>
      <c r="S280" s="9">
        <v>4.7956403269754775</v>
      </c>
      <c r="T280" s="9">
        <v>1.8528610354223434</v>
      </c>
      <c r="U280" s="9">
        <v>57.884337874659408</v>
      </c>
      <c r="V280" s="9">
        <v>1.9445425644648535</v>
      </c>
      <c r="W280" s="9">
        <v>23.011880108991821</v>
      </c>
      <c r="X280" s="9">
        <v>58.507447105548337</v>
      </c>
      <c r="Y280" s="9">
        <v>92.49611482513393</v>
      </c>
      <c r="Z280" s="9">
        <v>87.25469675437229</v>
      </c>
    </row>
    <row r="281" spans="1:26" x14ac:dyDescent="0.2">
      <c r="A281">
        <v>2022</v>
      </c>
      <c r="B281" t="s">
        <v>9</v>
      </c>
      <c r="C281" t="s">
        <v>17</v>
      </c>
      <c r="D281" s="18">
        <v>44727</v>
      </c>
      <c r="E281" s="3">
        <v>6.726</v>
      </c>
      <c r="F281">
        <v>4</v>
      </c>
      <c r="G281">
        <v>4</v>
      </c>
      <c r="H281">
        <v>7</v>
      </c>
      <c r="I281" s="3">
        <v>2549.5431074380167</v>
      </c>
      <c r="J281" s="3">
        <v>86.36</v>
      </c>
      <c r="K281" s="8" t="s">
        <v>57</v>
      </c>
      <c r="L281" s="18">
        <v>44777</v>
      </c>
      <c r="N281" s="2" t="s">
        <v>91</v>
      </c>
      <c r="O281" s="9">
        <v>15.356711003627572</v>
      </c>
      <c r="P281" s="9">
        <v>41.134439925250085</v>
      </c>
      <c r="Q281" s="9">
        <v>64.460811256458172</v>
      </c>
      <c r="R281" s="9">
        <v>41.387270528745738</v>
      </c>
      <c r="S281" s="9">
        <v>3.8694074969770251</v>
      </c>
      <c r="T281" s="9">
        <v>1.8137847642079805</v>
      </c>
      <c r="U281" s="9">
        <v>56.85627129823019</v>
      </c>
      <c r="V281" s="9">
        <v>1.8615961800818555</v>
      </c>
      <c r="W281" s="9">
        <v>22.880949763658343</v>
      </c>
      <c r="X281" s="9">
        <v>57.642627209968836</v>
      </c>
      <c r="Y281" s="9">
        <v>87.241702946309275</v>
      </c>
      <c r="Z281" s="9">
        <v>82.049160823630203</v>
      </c>
    </row>
    <row r="282" spans="1:26" x14ac:dyDescent="0.2">
      <c r="A282">
        <v>2022</v>
      </c>
      <c r="B282" t="s">
        <v>9</v>
      </c>
      <c r="C282" t="s">
        <v>17</v>
      </c>
      <c r="D282" s="18">
        <v>44727</v>
      </c>
      <c r="E282" s="3">
        <v>6.726</v>
      </c>
      <c r="F282">
        <v>1</v>
      </c>
      <c r="G282">
        <v>1</v>
      </c>
      <c r="H282">
        <v>8</v>
      </c>
      <c r="I282" s="3">
        <v>4744.9830055096427</v>
      </c>
      <c r="J282" s="3">
        <v>111.76</v>
      </c>
      <c r="K282" s="2" t="s">
        <v>61</v>
      </c>
      <c r="L282" s="18">
        <v>44784</v>
      </c>
      <c r="N282" s="2" t="s">
        <v>59</v>
      </c>
      <c r="O282" s="9">
        <v>14.87224284778336</v>
      </c>
      <c r="P282" s="9">
        <v>41.908713692946058</v>
      </c>
      <c r="Q282" s="9">
        <v>64.82856518890587</v>
      </c>
      <c r="R282" s="9">
        <v>40.063332605372345</v>
      </c>
      <c r="S282" s="9">
        <v>4.553395937977724</v>
      </c>
      <c r="T282" s="9">
        <v>1.9436558200480454</v>
      </c>
      <c r="U282" s="9">
        <v>56.253112033195023</v>
      </c>
      <c r="V282" s="9">
        <v>1.8510358767054069</v>
      </c>
      <c r="W282" s="9">
        <v>22.89353570648613</v>
      </c>
      <c r="X282" s="9">
        <v>57.158531625500942</v>
      </c>
      <c r="Y282" s="9">
        <v>86.018286746831592</v>
      </c>
      <c r="Z282" s="9">
        <v>80.71823918587026</v>
      </c>
    </row>
    <row r="283" spans="1:26" x14ac:dyDescent="0.2">
      <c r="A283">
        <v>2022</v>
      </c>
      <c r="B283" t="s">
        <v>9</v>
      </c>
      <c r="C283" t="s">
        <v>17</v>
      </c>
      <c r="D283" s="18">
        <v>44727</v>
      </c>
      <c r="E283" s="3">
        <v>6.726</v>
      </c>
      <c r="F283">
        <v>2</v>
      </c>
      <c r="G283">
        <v>2</v>
      </c>
      <c r="H283">
        <v>8</v>
      </c>
      <c r="I283" s="3">
        <v>5299.0503801652894</v>
      </c>
      <c r="J283" s="3">
        <v>114.3</v>
      </c>
      <c r="K283" s="2" t="s">
        <v>61</v>
      </c>
      <c r="L283" s="18">
        <v>44784</v>
      </c>
      <c r="N283" s="2" t="s">
        <v>59</v>
      </c>
      <c r="O283" s="9">
        <v>16.049248202222707</v>
      </c>
      <c r="P283" s="9">
        <v>41.501416430594908</v>
      </c>
      <c r="Q283" s="9">
        <v>61.440400958814557</v>
      </c>
      <c r="R283" s="9">
        <v>41.436042710830243</v>
      </c>
      <c r="S283" s="9">
        <v>5.0991501416430589</v>
      </c>
      <c r="T283" s="9">
        <v>1.7324035737633474</v>
      </c>
      <c r="U283" s="9">
        <v>56.570396600566568</v>
      </c>
      <c r="V283" s="9">
        <v>1.9531122539457351</v>
      </c>
      <c r="W283" s="9">
        <v>25.078775332316408</v>
      </c>
      <c r="X283" s="9">
        <v>58.8303144856757</v>
      </c>
      <c r="Y283" s="9">
        <v>93.416429370288213</v>
      </c>
      <c r="Z283" s="9">
        <v>85.649871946617608</v>
      </c>
    </row>
    <row r="284" spans="1:26" x14ac:dyDescent="0.2">
      <c r="A284">
        <v>2022</v>
      </c>
      <c r="B284" t="s">
        <v>9</v>
      </c>
      <c r="C284" t="s">
        <v>17</v>
      </c>
      <c r="D284" s="18">
        <v>44727</v>
      </c>
      <c r="E284" s="3">
        <v>6.726</v>
      </c>
      <c r="F284">
        <v>3</v>
      </c>
      <c r="G284">
        <v>3</v>
      </c>
      <c r="H284">
        <v>8</v>
      </c>
      <c r="I284" s="3">
        <v>3124.4400826446281</v>
      </c>
      <c r="J284" s="3">
        <v>124.46000000000001</v>
      </c>
      <c r="K284" s="2" t="s">
        <v>61</v>
      </c>
      <c r="L284" s="18">
        <v>44784</v>
      </c>
      <c r="N284" s="2" t="s">
        <v>59</v>
      </c>
      <c r="O284" s="9">
        <v>14.482909728308503</v>
      </c>
      <c r="P284" s="9">
        <v>42.112182296231367</v>
      </c>
      <c r="Q284" s="9">
        <v>65.118317265556527</v>
      </c>
      <c r="R284" s="9">
        <v>39.910166520595972</v>
      </c>
      <c r="S284" s="9">
        <v>4.6450482033304121</v>
      </c>
      <c r="T284" s="9">
        <v>1.7418930762489047</v>
      </c>
      <c r="U284" s="9">
        <v>56.094609991235771</v>
      </c>
      <c r="V284" s="9">
        <v>1.842799461641992</v>
      </c>
      <c r="W284" s="9">
        <v>23.215162138475023</v>
      </c>
      <c r="X284" s="9">
        <v>56.765921551393717</v>
      </c>
      <c r="Y284" s="9">
        <v>85.047324938634063</v>
      </c>
      <c r="Z284" s="9">
        <v>80.132648909199048</v>
      </c>
    </row>
    <row r="285" spans="1:26" x14ac:dyDescent="0.2">
      <c r="A285">
        <v>2022</v>
      </c>
      <c r="B285" t="s">
        <v>9</v>
      </c>
      <c r="C285" t="s">
        <v>17</v>
      </c>
      <c r="D285" s="18">
        <v>44727</v>
      </c>
      <c r="E285" s="3">
        <v>6.726</v>
      </c>
      <c r="F285">
        <v>4</v>
      </c>
      <c r="G285">
        <v>4</v>
      </c>
      <c r="H285">
        <v>8</v>
      </c>
      <c r="I285" s="3">
        <v>4428.3730771349856</v>
      </c>
      <c r="J285" s="3">
        <v>109.22</v>
      </c>
      <c r="K285" s="2" t="s">
        <v>61</v>
      </c>
      <c r="L285" s="18">
        <v>44784</v>
      </c>
      <c r="N285" s="2" t="s">
        <v>59</v>
      </c>
      <c r="O285" s="9">
        <v>13.310729519851252</v>
      </c>
      <c r="P285" s="9">
        <v>41.375916001312476</v>
      </c>
      <c r="Q285" s="9">
        <v>63.655255386634579</v>
      </c>
      <c r="R285" s="9">
        <v>43.13682598709395</v>
      </c>
      <c r="S285" s="9">
        <v>4.4186809581100297</v>
      </c>
      <c r="T285" s="9">
        <v>1.6405993656349118</v>
      </c>
      <c r="U285" s="9">
        <v>56.668161434977584</v>
      </c>
      <c r="V285" s="9">
        <v>1.8851546391752578</v>
      </c>
      <c r="W285" s="9">
        <v>25.849283604943679</v>
      </c>
      <c r="X285" s="9">
        <v>58.705394914170682</v>
      </c>
      <c r="Y285" s="9">
        <v>89.974591517938578</v>
      </c>
      <c r="Z285" s="9">
        <v>82.81259490130266</v>
      </c>
    </row>
    <row r="286" spans="1:26" x14ac:dyDescent="0.2">
      <c r="A286">
        <v>2022</v>
      </c>
      <c r="B286" t="s">
        <v>9</v>
      </c>
      <c r="C286" t="s">
        <v>17</v>
      </c>
      <c r="D286" s="18">
        <v>44727</v>
      </c>
      <c r="E286" s="3">
        <v>6.726</v>
      </c>
      <c r="F286">
        <v>1</v>
      </c>
      <c r="G286">
        <v>1</v>
      </c>
      <c r="H286">
        <v>9</v>
      </c>
      <c r="I286" s="3">
        <v>10648.091801652892</v>
      </c>
      <c r="J286" s="3">
        <v>132.08000000000001</v>
      </c>
      <c r="K286" s="2" t="s">
        <v>59</v>
      </c>
      <c r="L286" s="18">
        <v>44791</v>
      </c>
      <c r="N286" s="2" t="s">
        <v>59</v>
      </c>
      <c r="O286" s="9">
        <v>12.963364404942554</v>
      </c>
      <c r="P286" s="9">
        <v>39.421200953826144</v>
      </c>
      <c r="Q286" s="9">
        <v>64.567526555386948</v>
      </c>
      <c r="R286" s="9">
        <v>39.041838283112945</v>
      </c>
      <c r="S286" s="9">
        <v>5.3652720572295687</v>
      </c>
      <c r="T286" s="9">
        <v>1.9618469542597008</v>
      </c>
      <c r="U286" s="9">
        <v>58.190884456969442</v>
      </c>
      <c r="V286" s="9">
        <v>1.8585193889541716</v>
      </c>
      <c r="W286" s="9">
        <v>25.026988944287883</v>
      </c>
      <c r="X286" s="9">
        <v>57.101317566934114</v>
      </c>
      <c r="Y286" s="9">
        <v>86.279598238192264</v>
      </c>
      <c r="Z286" s="9">
        <v>83.836346529976467</v>
      </c>
    </row>
    <row r="287" spans="1:26" x14ac:dyDescent="0.2">
      <c r="A287">
        <v>2022</v>
      </c>
      <c r="B287" t="s">
        <v>9</v>
      </c>
      <c r="C287" t="s">
        <v>17</v>
      </c>
      <c r="D287" s="18">
        <v>44727</v>
      </c>
      <c r="E287" s="3">
        <v>6.726</v>
      </c>
      <c r="F287">
        <v>2</v>
      </c>
      <c r="G287">
        <v>2</v>
      </c>
      <c r="H287">
        <v>9</v>
      </c>
      <c r="I287" s="3">
        <v>8302.6787796143253</v>
      </c>
      <c r="J287" s="3">
        <v>142.24</v>
      </c>
      <c r="K287" s="2" t="s">
        <v>59</v>
      </c>
      <c r="L287" s="18">
        <v>44791</v>
      </c>
      <c r="N287" s="2" t="s">
        <v>59</v>
      </c>
      <c r="O287" s="9">
        <v>11.267452006980802</v>
      </c>
      <c r="P287" s="9">
        <v>43.466404886561953</v>
      </c>
      <c r="Q287" s="9">
        <v>63.896160558464224</v>
      </c>
      <c r="R287" s="9">
        <v>38.481675392670155</v>
      </c>
      <c r="S287" s="9">
        <v>4.7011343804537518</v>
      </c>
      <c r="T287" s="9">
        <v>1.6470331588132634</v>
      </c>
      <c r="U287" s="9">
        <v>55.039670593368243</v>
      </c>
      <c r="V287" s="9">
        <v>1.8780471150563331</v>
      </c>
      <c r="W287" s="9">
        <v>27.662085514834196</v>
      </c>
      <c r="X287" s="9">
        <v>56.996570477326088</v>
      </c>
      <c r="Y287" s="9">
        <v>87.026215246379863</v>
      </c>
      <c r="Z287" s="9">
        <v>80.129530675601643</v>
      </c>
    </row>
    <row r="288" spans="1:26" x14ac:dyDescent="0.2">
      <c r="A288">
        <v>2022</v>
      </c>
      <c r="B288" t="s">
        <v>9</v>
      </c>
      <c r="C288" t="s">
        <v>17</v>
      </c>
      <c r="D288" s="18">
        <v>44727</v>
      </c>
      <c r="E288" s="3">
        <v>6.726</v>
      </c>
      <c r="F288">
        <v>3</v>
      </c>
      <c r="G288">
        <v>3</v>
      </c>
      <c r="H288">
        <v>9</v>
      </c>
      <c r="I288" s="3">
        <v>5190.7364573002751</v>
      </c>
      <c r="J288" s="3">
        <v>129.54</v>
      </c>
      <c r="K288" s="2" t="s">
        <v>59</v>
      </c>
      <c r="L288" s="18">
        <v>44791</v>
      </c>
      <c r="N288" s="2" t="s">
        <v>59</v>
      </c>
      <c r="O288" s="9">
        <v>14.617471513836136</v>
      </c>
      <c r="P288" s="9">
        <v>44.536082474226802</v>
      </c>
      <c r="Q288" s="9">
        <v>67.194791101465</v>
      </c>
      <c r="R288" s="9">
        <v>42.278893109061308</v>
      </c>
      <c r="S288" s="9">
        <v>4.3624525230602273</v>
      </c>
      <c r="T288" s="9">
        <v>1.9099294628323387</v>
      </c>
      <c r="U288" s="9">
        <v>54.206391752577325</v>
      </c>
      <c r="V288" s="9">
        <v>1.7858527131782946</v>
      </c>
      <c r="W288" s="9">
        <v>20.981443298969069</v>
      </c>
      <c r="X288" s="9">
        <v>56.993685822485631</v>
      </c>
      <c r="Y288" s="9">
        <v>82.749860536680714</v>
      </c>
      <c r="Z288" s="9">
        <v>75.042350219337791</v>
      </c>
    </row>
    <row r="289" spans="1:26" x14ac:dyDescent="0.2">
      <c r="A289">
        <v>2022</v>
      </c>
      <c r="B289" t="s">
        <v>9</v>
      </c>
      <c r="C289" t="s">
        <v>17</v>
      </c>
      <c r="D289" s="18">
        <v>44727</v>
      </c>
      <c r="E289" s="3">
        <v>6.726</v>
      </c>
      <c r="F289">
        <v>4</v>
      </c>
      <c r="G289">
        <v>4</v>
      </c>
      <c r="H289">
        <v>9</v>
      </c>
      <c r="I289" s="3">
        <v>5736.471991735536</v>
      </c>
      <c r="J289" s="3">
        <v>119.38</v>
      </c>
      <c r="K289" s="2" t="s">
        <v>59</v>
      </c>
      <c r="L289" s="18">
        <v>44791</v>
      </c>
      <c r="N289" s="2" t="s">
        <v>59</v>
      </c>
      <c r="O289" s="9">
        <v>12.697375585320703</v>
      </c>
      <c r="P289" s="9">
        <v>42.861809866056845</v>
      </c>
      <c r="Q289" s="9">
        <v>66.339976042687582</v>
      </c>
      <c r="R289" s="9">
        <v>42.633126429271478</v>
      </c>
      <c r="S289" s="9">
        <v>4.323205923989982</v>
      </c>
      <c r="T289" s="9">
        <v>1.7314603070891867</v>
      </c>
      <c r="U289" s="9">
        <v>55.510650114341722</v>
      </c>
      <c r="V289" s="9">
        <v>1.8088640840446486</v>
      </c>
      <c r="W289" s="9">
        <v>23.874986387890655</v>
      </c>
      <c r="X289" s="9">
        <v>57.510846156269395</v>
      </c>
      <c r="Y289" s="9">
        <v>84.57666996349019</v>
      </c>
      <c r="Z289" s="9">
        <v>77.838156026202867</v>
      </c>
    </row>
    <row r="290" spans="1:26" x14ac:dyDescent="0.2">
      <c r="A290">
        <v>2022</v>
      </c>
      <c r="B290" t="s">
        <v>10</v>
      </c>
      <c r="C290" t="s">
        <v>17</v>
      </c>
      <c r="D290" s="18">
        <v>44727</v>
      </c>
      <c r="E290" s="3">
        <v>10.089</v>
      </c>
      <c r="F290">
        <v>1</v>
      </c>
      <c r="G290">
        <v>1</v>
      </c>
      <c r="H290">
        <v>1</v>
      </c>
      <c r="L290" s="18">
        <v>44735</v>
      </c>
    </row>
    <row r="291" spans="1:26" x14ac:dyDescent="0.2">
      <c r="A291">
        <v>2022</v>
      </c>
      <c r="B291" t="s">
        <v>10</v>
      </c>
      <c r="C291" t="s">
        <v>17</v>
      </c>
      <c r="D291" s="18">
        <v>44727</v>
      </c>
      <c r="E291" s="3">
        <v>10.089</v>
      </c>
      <c r="F291">
        <v>2</v>
      </c>
      <c r="G291">
        <v>2</v>
      </c>
      <c r="H291">
        <v>1</v>
      </c>
      <c r="L291" s="18">
        <v>44735</v>
      </c>
    </row>
    <row r="292" spans="1:26" x14ac:dyDescent="0.2">
      <c r="A292">
        <v>2022</v>
      </c>
      <c r="B292" t="s">
        <v>10</v>
      </c>
      <c r="C292" t="s">
        <v>17</v>
      </c>
      <c r="D292" s="18">
        <v>44727</v>
      </c>
      <c r="E292" s="3">
        <v>10.089</v>
      </c>
      <c r="F292">
        <v>3</v>
      </c>
      <c r="G292">
        <v>3</v>
      </c>
      <c r="H292">
        <v>1</v>
      </c>
      <c r="L292" s="18">
        <v>44735</v>
      </c>
    </row>
    <row r="293" spans="1:26" x14ac:dyDescent="0.2">
      <c r="A293">
        <v>2022</v>
      </c>
      <c r="B293" t="s">
        <v>10</v>
      </c>
      <c r="C293" t="s">
        <v>17</v>
      </c>
      <c r="D293" s="18">
        <v>44727</v>
      </c>
      <c r="E293" s="3">
        <v>10.089</v>
      </c>
      <c r="F293">
        <v>4</v>
      </c>
      <c r="G293">
        <v>4</v>
      </c>
      <c r="H293">
        <v>1</v>
      </c>
      <c r="L293" s="18">
        <v>44735</v>
      </c>
    </row>
    <row r="294" spans="1:26" x14ac:dyDescent="0.2">
      <c r="A294">
        <v>2022</v>
      </c>
      <c r="B294" t="s">
        <v>10</v>
      </c>
      <c r="C294" t="s">
        <v>17</v>
      </c>
      <c r="D294" s="18">
        <v>44727</v>
      </c>
      <c r="E294" s="3">
        <v>10.089</v>
      </c>
      <c r="F294">
        <v>1</v>
      </c>
      <c r="G294">
        <v>1</v>
      </c>
      <c r="H294">
        <v>2</v>
      </c>
      <c r="L294" s="18">
        <v>44742</v>
      </c>
    </row>
    <row r="295" spans="1:26" x14ac:dyDescent="0.2">
      <c r="A295">
        <v>2022</v>
      </c>
      <c r="B295" t="s">
        <v>10</v>
      </c>
      <c r="C295" t="s">
        <v>17</v>
      </c>
      <c r="D295" s="18">
        <v>44727</v>
      </c>
      <c r="E295" s="3">
        <v>10.089</v>
      </c>
      <c r="F295">
        <v>2</v>
      </c>
      <c r="G295">
        <v>2</v>
      </c>
      <c r="H295">
        <v>2</v>
      </c>
      <c r="L295" s="18">
        <v>44742</v>
      </c>
    </row>
    <row r="296" spans="1:26" x14ac:dyDescent="0.2">
      <c r="A296">
        <v>2022</v>
      </c>
      <c r="B296" t="s">
        <v>10</v>
      </c>
      <c r="C296" t="s">
        <v>17</v>
      </c>
      <c r="D296" s="18">
        <v>44727</v>
      </c>
      <c r="E296" s="3">
        <v>10.089</v>
      </c>
      <c r="F296">
        <v>3</v>
      </c>
      <c r="G296">
        <v>3</v>
      </c>
      <c r="H296">
        <v>2</v>
      </c>
      <c r="L296" s="18">
        <v>44742</v>
      </c>
    </row>
    <row r="297" spans="1:26" x14ac:dyDescent="0.2">
      <c r="A297">
        <v>2022</v>
      </c>
      <c r="B297" t="s">
        <v>10</v>
      </c>
      <c r="C297" t="s">
        <v>17</v>
      </c>
      <c r="D297" s="18">
        <v>44727</v>
      </c>
      <c r="E297" s="3">
        <v>10.089</v>
      </c>
      <c r="F297">
        <v>4</v>
      </c>
      <c r="G297">
        <v>4</v>
      </c>
      <c r="H297">
        <v>2</v>
      </c>
      <c r="L297" s="18">
        <v>44742</v>
      </c>
    </row>
    <row r="298" spans="1:26" x14ac:dyDescent="0.2">
      <c r="A298">
        <v>2022</v>
      </c>
      <c r="B298" t="s">
        <v>10</v>
      </c>
      <c r="C298" t="s">
        <v>17</v>
      </c>
      <c r="D298" s="18">
        <v>44727</v>
      </c>
      <c r="E298" s="3">
        <v>10.089</v>
      </c>
      <c r="F298">
        <v>1</v>
      </c>
      <c r="G298">
        <v>1</v>
      </c>
      <c r="H298">
        <v>3</v>
      </c>
      <c r="L298" s="18">
        <v>44749</v>
      </c>
    </row>
    <row r="299" spans="1:26" x14ac:dyDescent="0.2">
      <c r="A299">
        <v>2022</v>
      </c>
      <c r="B299" t="s">
        <v>10</v>
      </c>
      <c r="C299" t="s">
        <v>17</v>
      </c>
      <c r="D299" s="18">
        <v>44727</v>
      </c>
      <c r="E299" s="3">
        <v>10.089</v>
      </c>
      <c r="F299">
        <v>2</v>
      </c>
      <c r="G299">
        <v>2</v>
      </c>
      <c r="H299">
        <v>3</v>
      </c>
      <c r="L299" s="18">
        <v>44749</v>
      </c>
    </row>
    <row r="300" spans="1:26" x14ac:dyDescent="0.2">
      <c r="A300">
        <v>2022</v>
      </c>
      <c r="B300" t="s">
        <v>10</v>
      </c>
      <c r="C300" t="s">
        <v>17</v>
      </c>
      <c r="D300" s="18">
        <v>44727</v>
      </c>
      <c r="E300" s="3">
        <v>10.089</v>
      </c>
      <c r="F300">
        <v>3</v>
      </c>
      <c r="G300">
        <v>3</v>
      </c>
      <c r="H300">
        <v>3</v>
      </c>
      <c r="L300" s="18">
        <v>44749</v>
      </c>
    </row>
    <row r="301" spans="1:26" x14ac:dyDescent="0.2">
      <c r="A301">
        <v>2022</v>
      </c>
      <c r="B301" t="s">
        <v>10</v>
      </c>
      <c r="C301" t="s">
        <v>17</v>
      </c>
      <c r="D301" s="18">
        <v>44727</v>
      </c>
      <c r="E301" s="3">
        <v>10.089</v>
      </c>
      <c r="F301">
        <v>4</v>
      </c>
      <c r="G301">
        <v>4</v>
      </c>
      <c r="H301">
        <v>3</v>
      </c>
      <c r="L301" s="18">
        <v>44749</v>
      </c>
    </row>
    <row r="302" spans="1:26" x14ac:dyDescent="0.2">
      <c r="A302">
        <v>2022</v>
      </c>
      <c r="B302" t="s">
        <v>10</v>
      </c>
      <c r="C302" t="s">
        <v>17</v>
      </c>
      <c r="D302" s="18">
        <v>44727</v>
      </c>
      <c r="E302" s="3">
        <v>10.089</v>
      </c>
      <c r="F302">
        <v>1</v>
      </c>
      <c r="G302">
        <v>1</v>
      </c>
      <c r="H302">
        <v>4</v>
      </c>
      <c r="I302" s="3">
        <v>808.18850137741038</v>
      </c>
      <c r="L302" s="18">
        <v>44756</v>
      </c>
      <c r="M302">
        <v>379.09873002754819</v>
      </c>
    </row>
    <row r="303" spans="1:26" x14ac:dyDescent="0.2">
      <c r="A303">
        <v>2022</v>
      </c>
      <c r="B303" t="s">
        <v>10</v>
      </c>
      <c r="C303" t="s">
        <v>17</v>
      </c>
      <c r="D303" s="18">
        <v>44727</v>
      </c>
      <c r="E303" s="3">
        <v>10.089</v>
      </c>
      <c r="F303">
        <v>2</v>
      </c>
      <c r="G303">
        <v>2</v>
      </c>
      <c r="H303">
        <v>4</v>
      </c>
      <c r="I303" s="3">
        <v>1516.3949201101927</v>
      </c>
      <c r="L303" s="18">
        <v>44756</v>
      </c>
      <c r="M303">
        <v>129.14352341597794</v>
      </c>
    </row>
    <row r="304" spans="1:26" x14ac:dyDescent="0.2">
      <c r="A304">
        <v>2022</v>
      </c>
      <c r="B304" t="s">
        <v>10</v>
      </c>
      <c r="C304" t="s">
        <v>17</v>
      </c>
      <c r="D304" s="18">
        <v>44727</v>
      </c>
      <c r="E304" s="3">
        <v>10.089</v>
      </c>
      <c r="F304">
        <v>3</v>
      </c>
      <c r="G304">
        <v>3</v>
      </c>
      <c r="H304">
        <v>4</v>
      </c>
      <c r="I304" s="3">
        <v>929.00018457300268</v>
      </c>
      <c r="L304" s="18">
        <v>44756</v>
      </c>
      <c r="M304">
        <v>199.96416528925619</v>
      </c>
    </row>
    <row r="305" spans="1:13" x14ac:dyDescent="0.2">
      <c r="A305">
        <v>2022</v>
      </c>
      <c r="B305" t="s">
        <v>10</v>
      </c>
      <c r="C305" t="s">
        <v>17</v>
      </c>
      <c r="D305" s="18">
        <v>44727</v>
      </c>
      <c r="E305" s="3">
        <v>10.089</v>
      </c>
      <c r="F305">
        <v>4</v>
      </c>
      <c r="G305">
        <v>4</v>
      </c>
      <c r="H305">
        <v>4</v>
      </c>
      <c r="I305" s="3">
        <v>1703.8613250688702</v>
      </c>
      <c r="L305" s="18">
        <v>44756</v>
      </c>
      <c r="M305">
        <v>120.81168319559228</v>
      </c>
    </row>
    <row r="306" spans="1:13" x14ac:dyDescent="0.2">
      <c r="A306">
        <v>2022</v>
      </c>
      <c r="B306" t="s">
        <v>10</v>
      </c>
      <c r="C306" t="s">
        <v>17</v>
      </c>
      <c r="D306" s="18">
        <v>44727</v>
      </c>
      <c r="E306" s="3">
        <v>10.089</v>
      </c>
      <c r="F306">
        <v>1</v>
      </c>
      <c r="G306">
        <v>1</v>
      </c>
      <c r="H306">
        <v>5</v>
      </c>
      <c r="I306" s="3">
        <v>1666.3680440771348</v>
      </c>
      <c r="L306" s="18">
        <v>44763</v>
      </c>
    </row>
    <row r="307" spans="1:13" x14ac:dyDescent="0.2">
      <c r="A307">
        <v>2022</v>
      </c>
      <c r="B307" t="s">
        <v>10</v>
      </c>
      <c r="C307" t="s">
        <v>17</v>
      </c>
      <c r="D307" s="18">
        <v>44727</v>
      </c>
      <c r="E307" s="3">
        <v>10.089</v>
      </c>
      <c r="F307">
        <v>2</v>
      </c>
      <c r="G307">
        <v>2</v>
      </c>
      <c r="H307">
        <v>5</v>
      </c>
      <c r="I307" s="3">
        <v>2187.1080578512397</v>
      </c>
      <c r="L307" s="18">
        <v>44763</v>
      </c>
    </row>
    <row r="308" spans="1:13" x14ac:dyDescent="0.2">
      <c r="A308">
        <v>2022</v>
      </c>
      <c r="B308" t="s">
        <v>10</v>
      </c>
      <c r="C308" t="s">
        <v>17</v>
      </c>
      <c r="D308" s="18">
        <v>44727</v>
      </c>
      <c r="E308" s="3">
        <v>10.089</v>
      </c>
      <c r="F308">
        <v>3</v>
      </c>
      <c r="G308">
        <v>3</v>
      </c>
      <c r="H308">
        <v>5</v>
      </c>
      <c r="I308" s="3">
        <v>1957.9824517906336</v>
      </c>
      <c r="L308" s="18">
        <v>44763</v>
      </c>
    </row>
    <row r="309" spans="1:13" x14ac:dyDescent="0.2">
      <c r="A309">
        <v>2022</v>
      </c>
      <c r="B309" t="s">
        <v>10</v>
      </c>
      <c r="C309" t="s">
        <v>17</v>
      </c>
      <c r="D309" s="18">
        <v>44727</v>
      </c>
      <c r="E309" s="3">
        <v>10.089</v>
      </c>
      <c r="F309">
        <v>4</v>
      </c>
      <c r="G309">
        <v>4</v>
      </c>
      <c r="H309">
        <v>5</v>
      </c>
      <c r="I309" s="3">
        <v>2162.1125371900825</v>
      </c>
      <c r="L309" s="18">
        <v>44763</v>
      </c>
    </row>
    <row r="310" spans="1:13" x14ac:dyDescent="0.2">
      <c r="A310">
        <v>2022</v>
      </c>
      <c r="B310" t="s">
        <v>10</v>
      </c>
      <c r="C310" t="s">
        <v>17</v>
      </c>
      <c r="D310" s="18">
        <v>44727</v>
      </c>
      <c r="E310" s="3">
        <v>10.089</v>
      </c>
      <c r="F310">
        <v>1</v>
      </c>
      <c r="G310">
        <v>1</v>
      </c>
      <c r="H310">
        <v>6</v>
      </c>
      <c r="I310" s="3">
        <v>3128.6060027548201</v>
      </c>
      <c r="L310" s="18">
        <v>44770</v>
      </c>
    </row>
    <row r="311" spans="1:13" x14ac:dyDescent="0.2">
      <c r="A311">
        <v>2022</v>
      </c>
      <c r="B311" t="s">
        <v>10</v>
      </c>
      <c r="C311" t="s">
        <v>17</v>
      </c>
      <c r="D311" s="18">
        <v>44727</v>
      </c>
      <c r="E311" s="3">
        <v>10.089</v>
      </c>
      <c r="F311">
        <v>2</v>
      </c>
      <c r="G311">
        <v>2</v>
      </c>
      <c r="H311">
        <v>6</v>
      </c>
      <c r="I311" s="3">
        <v>3336.9020082644624</v>
      </c>
      <c r="L311" s="18">
        <v>44770</v>
      </c>
    </row>
    <row r="312" spans="1:13" x14ac:dyDescent="0.2">
      <c r="A312">
        <v>2022</v>
      </c>
      <c r="B312" t="s">
        <v>10</v>
      </c>
      <c r="C312" t="s">
        <v>17</v>
      </c>
      <c r="D312" s="18">
        <v>44727</v>
      </c>
      <c r="E312" s="3">
        <v>10.089</v>
      </c>
      <c r="F312">
        <v>3</v>
      </c>
      <c r="G312">
        <v>3</v>
      </c>
      <c r="H312">
        <v>6</v>
      </c>
      <c r="I312" s="3">
        <v>2174.6102975206613</v>
      </c>
      <c r="L312" s="18">
        <v>44770</v>
      </c>
    </row>
    <row r="313" spans="1:13" x14ac:dyDescent="0.2">
      <c r="A313">
        <v>2022</v>
      </c>
      <c r="B313" t="s">
        <v>10</v>
      </c>
      <c r="C313" t="s">
        <v>17</v>
      </c>
      <c r="D313" s="18">
        <v>44727</v>
      </c>
      <c r="E313" s="3">
        <v>10.089</v>
      </c>
      <c r="F313">
        <v>4</v>
      </c>
      <c r="G313">
        <v>4</v>
      </c>
      <c r="H313">
        <v>6</v>
      </c>
      <c r="I313" s="3">
        <v>4057.6061873278236</v>
      </c>
      <c r="L313" s="18">
        <v>44770</v>
      </c>
    </row>
    <row r="314" spans="1:13" x14ac:dyDescent="0.2">
      <c r="A314">
        <v>2022</v>
      </c>
      <c r="B314" t="s">
        <v>10</v>
      </c>
      <c r="C314" t="s">
        <v>17</v>
      </c>
      <c r="D314" s="18">
        <v>44727</v>
      </c>
      <c r="E314" s="3">
        <v>10.089</v>
      </c>
      <c r="F314">
        <v>1</v>
      </c>
      <c r="G314">
        <v>1</v>
      </c>
      <c r="H314">
        <v>7</v>
      </c>
      <c r="I314" s="3">
        <v>3116.1082424242422</v>
      </c>
      <c r="L314" s="18">
        <v>44777</v>
      </c>
    </row>
    <row r="315" spans="1:13" x14ac:dyDescent="0.2">
      <c r="A315">
        <v>2022</v>
      </c>
      <c r="B315" t="s">
        <v>10</v>
      </c>
      <c r="C315" t="s">
        <v>17</v>
      </c>
      <c r="D315" s="18">
        <v>44727</v>
      </c>
      <c r="E315" s="3">
        <v>10.089</v>
      </c>
      <c r="F315">
        <v>2</v>
      </c>
      <c r="G315">
        <v>2</v>
      </c>
      <c r="H315">
        <v>7</v>
      </c>
      <c r="I315" s="3">
        <v>3632.682336088154</v>
      </c>
      <c r="L315" s="18">
        <v>44777</v>
      </c>
    </row>
    <row r="316" spans="1:13" x14ac:dyDescent="0.2">
      <c r="A316">
        <v>2022</v>
      </c>
      <c r="B316" t="s">
        <v>10</v>
      </c>
      <c r="C316" t="s">
        <v>17</v>
      </c>
      <c r="D316" s="18">
        <v>44727</v>
      </c>
      <c r="E316" s="3">
        <v>10.089</v>
      </c>
      <c r="F316">
        <v>3</v>
      </c>
      <c r="G316">
        <v>3</v>
      </c>
      <c r="H316">
        <v>7</v>
      </c>
      <c r="I316" s="3">
        <v>5432.3598236914595</v>
      </c>
      <c r="L316" s="18">
        <v>44777</v>
      </c>
    </row>
    <row r="317" spans="1:13" x14ac:dyDescent="0.2">
      <c r="A317">
        <v>2022</v>
      </c>
      <c r="B317" t="s">
        <v>10</v>
      </c>
      <c r="C317" t="s">
        <v>17</v>
      </c>
      <c r="D317" s="18">
        <v>44727</v>
      </c>
      <c r="E317" s="3">
        <v>10.089</v>
      </c>
      <c r="F317">
        <v>4</v>
      </c>
      <c r="G317">
        <v>4</v>
      </c>
      <c r="H317">
        <v>7</v>
      </c>
      <c r="I317" s="3">
        <v>4049.2743471074382</v>
      </c>
      <c r="L317" s="18">
        <v>44777</v>
      </c>
    </row>
    <row r="318" spans="1:13" x14ac:dyDescent="0.2">
      <c r="A318">
        <v>2022</v>
      </c>
      <c r="B318" t="s">
        <v>10</v>
      </c>
      <c r="C318" t="s">
        <v>17</v>
      </c>
      <c r="D318" s="18">
        <v>44727</v>
      </c>
      <c r="E318" s="3">
        <v>10.089</v>
      </c>
      <c r="F318">
        <v>1</v>
      </c>
      <c r="G318">
        <v>1</v>
      </c>
      <c r="H318">
        <v>8</v>
      </c>
      <c r="I318" s="3">
        <v>5882.2791955922858</v>
      </c>
      <c r="L318" s="18">
        <v>44784</v>
      </c>
    </row>
    <row r="319" spans="1:13" x14ac:dyDescent="0.2">
      <c r="A319">
        <v>2022</v>
      </c>
      <c r="B319" t="s">
        <v>10</v>
      </c>
      <c r="C319" t="s">
        <v>17</v>
      </c>
      <c r="D319" s="18">
        <v>44727</v>
      </c>
      <c r="E319" s="3">
        <v>10.089</v>
      </c>
      <c r="F319">
        <v>2</v>
      </c>
      <c r="G319">
        <v>2</v>
      </c>
      <c r="H319">
        <v>8</v>
      </c>
      <c r="I319" s="3">
        <v>7302.8579531680452</v>
      </c>
      <c r="L319" s="18">
        <v>44784</v>
      </c>
    </row>
    <row r="320" spans="1:13" x14ac:dyDescent="0.2">
      <c r="A320">
        <v>2022</v>
      </c>
      <c r="B320" t="s">
        <v>10</v>
      </c>
      <c r="C320" t="s">
        <v>17</v>
      </c>
      <c r="D320" s="18">
        <v>44727</v>
      </c>
      <c r="E320" s="3">
        <v>10.089</v>
      </c>
      <c r="F320">
        <v>3</v>
      </c>
      <c r="G320">
        <v>3</v>
      </c>
      <c r="H320">
        <v>8</v>
      </c>
      <c r="I320" s="3">
        <v>4565.8484407713495</v>
      </c>
      <c r="L320" s="18">
        <v>44784</v>
      </c>
    </row>
    <row r="321" spans="1:12" x14ac:dyDescent="0.2">
      <c r="A321">
        <v>2022</v>
      </c>
      <c r="B321" t="s">
        <v>10</v>
      </c>
      <c r="C321" t="s">
        <v>17</v>
      </c>
      <c r="D321" s="18">
        <v>44727</v>
      </c>
      <c r="E321" s="3">
        <v>10.089</v>
      </c>
      <c r="F321">
        <v>4</v>
      </c>
      <c r="G321">
        <v>4</v>
      </c>
      <c r="H321">
        <v>8</v>
      </c>
      <c r="I321" s="3">
        <v>4815.8036473829206</v>
      </c>
      <c r="L321" s="18">
        <v>44784</v>
      </c>
    </row>
    <row r="322" spans="1:12" x14ac:dyDescent="0.2">
      <c r="A322">
        <v>2022</v>
      </c>
      <c r="B322" t="s">
        <v>10</v>
      </c>
      <c r="C322" t="s">
        <v>17</v>
      </c>
      <c r="D322" s="18">
        <v>44727</v>
      </c>
      <c r="E322" s="3">
        <v>10.089</v>
      </c>
      <c r="F322">
        <v>1</v>
      </c>
      <c r="G322">
        <v>1</v>
      </c>
      <c r="H322">
        <v>9</v>
      </c>
      <c r="I322" s="3">
        <v>4424.2071570247936</v>
      </c>
      <c r="L322" s="18">
        <v>44791</v>
      </c>
    </row>
    <row r="323" spans="1:12" x14ac:dyDescent="0.2">
      <c r="A323">
        <v>2022</v>
      </c>
      <c r="B323" t="s">
        <v>10</v>
      </c>
      <c r="C323" t="s">
        <v>17</v>
      </c>
      <c r="D323" s="18">
        <v>44727</v>
      </c>
      <c r="E323" s="3">
        <v>10.089</v>
      </c>
      <c r="F323">
        <v>2</v>
      </c>
      <c r="G323">
        <v>2</v>
      </c>
      <c r="H323">
        <v>9</v>
      </c>
      <c r="I323" s="3">
        <v>7127.889308539945</v>
      </c>
      <c r="L323" s="18">
        <v>44791</v>
      </c>
    </row>
    <row r="324" spans="1:12" x14ac:dyDescent="0.2">
      <c r="A324">
        <v>2022</v>
      </c>
      <c r="B324" t="s">
        <v>10</v>
      </c>
      <c r="C324" t="s">
        <v>17</v>
      </c>
      <c r="D324" s="18">
        <v>44727</v>
      </c>
      <c r="E324" s="3">
        <v>10.089</v>
      </c>
      <c r="F324">
        <v>3</v>
      </c>
      <c r="G324">
        <v>3</v>
      </c>
      <c r="H324">
        <v>9</v>
      </c>
      <c r="I324" s="3">
        <v>8348.5039008264466</v>
      </c>
      <c r="L324" s="18">
        <v>44791</v>
      </c>
    </row>
    <row r="325" spans="1:12" x14ac:dyDescent="0.2">
      <c r="A325">
        <v>2022</v>
      </c>
      <c r="B325" t="s">
        <v>10</v>
      </c>
      <c r="C325" t="s">
        <v>17</v>
      </c>
      <c r="D325" s="18">
        <v>44727</v>
      </c>
      <c r="E325" s="3">
        <v>10.089</v>
      </c>
      <c r="F325">
        <v>4</v>
      </c>
      <c r="G325">
        <v>4</v>
      </c>
      <c r="H325">
        <v>9</v>
      </c>
      <c r="I325" s="3">
        <v>7731.947724517906</v>
      </c>
      <c r="L325" s="18">
        <v>44791</v>
      </c>
    </row>
    <row r="326" spans="1:12" x14ac:dyDescent="0.2">
      <c r="A326">
        <v>2022</v>
      </c>
      <c r="B326" t="s">
        <v>11</v>
      </c>
      <c r="C326" t="s">
        <v>18</v>
      </c>
      <c r="D326" s="18">
        <v>44741</v>
      </c>
      <c r="E326" s="3">
        <v>3.363</v>
      </c>
      <c r="F326">
        <v>1</v>
      </c>
      <c r="G326">
        <v>1</v>
      </c>
      <c r="H326">
        <v>1</v>
      </c>
      <c r="L326" s="18">
        <v>44749</v>
      </c>
    </row>
    <row r="327" spans="1:12" x14ac:dyDescent="0.2">
      <c r="A327">
        <v>2022</v>
      </c>
      <c r="B327" t="s">
        <v>11</v>
      </c>
      <c r="C327" t="s">
        <v>18</v>
      </c>
      <c r="D327" s="18">
        <v>44741</v>
      </c>
      <c r="E327" s="3">
        <v>3.363</v>
      </c>
      <c r="F327">
        <v>2</v>
      </c>
      <c r="G327">
        <v>2</v>
      </c>
      <c r="H327">
        <v>1</v>
      </c>
      <c r="L327" s="18">
        <v>44749</v>
      </c>
    </row>
    <row r="328" spans="1:12" x14ac:dyDescent="0.2">
      <c r="A328">
        <v>2022</v>
      </c>
      <c r="B328" t="s">
        <v>11</v>
      </c>
      <c r="C328" t="s">
        <v>18</v>
      </c>
      <c r="D328" s="18">
        <v>44741</v>
      </c>
      <c r="E328" s="3">
        <v>3.363</v>
      </c>
      <c r="F328">
        <v>3</v>
      </c>
      <c r="G328">
        <v>3</v>
      </c>
      <c r="H328">
        <v>1</v>
      </c>
      <c r="L328" s="18">
        <v>44749</v>
      </c>
    </row>
    <row r="329" spans="1:12" x14ac:dyDescent="0.2">
      <c r="A329">
        <v>2022</v>
      </c>
      <c r="B329" t="s">
        <v>11</v>
      </c>
      <c r="C329" t="s">
        <v>18</v>
      </c>
      <c r="D329" s="18">
        <v>44741</v>
      </c>
      <c r="E329" s="3">
        <v>3.363</v>
      </c>
      <c r="F329">
        <v>4</v>
      </c>
      <c r="G329">
        <v>4</v>
      </c>
      <c r="H329">
        <v>1</v>
      </c>
      <c r="L329" s="18">
        <v>44749</v>
      </c>
    </row>
    <row r="330" spans="1:12" x14ac:dyDescent="0.2">
      <c r="A330">
        <v>2022</v>
      </c>
      <c r="B330" t="s">
        <v>11</v>
      </c>
      <c r="C330" t="s">
        <v>18</v>
      </c>
      <c r="D330" s="18">
        <v>44741</v>
      </c>
      <c r="E330" s="3">
        <v>3.363</v>
      </c>
      <c r="F330">
        <v>1</v>
      </c>
      <c r="G330">
        <v>1</v>
      </c>
      <c r="H330">
        <v>2</v>
      </c>
      <c r="L330" s="18">
        <v>44756</v>
      </c>
    </row>
    <row r="331" spans="1:12" x14ac:dyDescent="0.2">
      <c r="A331">
        <v>2022</v>
      </c>
      <c r="B331" t="s">
        <v>11</v>
      </c>
      <c r="C331" t="s">
        <v>18</v>
      </c>
      <c r="D331" s="18">
        <v>44741</v>
      </c>
      <c r="E331" s="3">
        <v>3.363</v>
      </c>
      <c r="F331">
        <v>2</v>
      </c>
      <c r="G331">
        <v>2</v>
      </c>
      <c r="H331">
        <v>2</v>
      </c>
      <c r="L331" s="18">
        <v>44756</v>
      </c>
    </row>
    <row r="332" spans="1:12" x14ac:dyDescent="0.2">
      <c r="A332">
        <v>2022</v>
      </c>
      <c r="B332" t="s">
        <v>11</v>
      </c>
      <c r="C332" t="s">
        <v>18</v>
      </c>
      <c r="D332" s="18">
        <v>44741</v>
      </c>
      <c r="E332" s="3">
        <v>3.363</v>
      </c>
      <c r="F332">
        <v>3</v>
      </c>
      <c r="G332">
        <v>3</v>
      </c>
      <c r="H332">
        <v>2</v>
      </c>
      <c r="L332" s="18">
        <v>44756</v>
      </c>
    </row>
    <row r="333" spans="1:12" x14ac:dyDescent="0.2">
      <c r="A333">
        <v>2022</v>
      </c>
      <c r="B333" t="s">
        <v>11</v>
      </c>
      <c r="C333" t="s">
        <v>18</v>
      </c>
      <c r="D333" s="18">
        <v>44741</v>
      </c>
      <c r="E333" s="3">
        <v>3.363</v>
      </c>
      <c r="F333">
        <v>4</v>
      </c>
      <c r="G333">
        <v>4</v>
      </c>
      <c r="H333">
        <v>2</v>
      </c>
      <c r="L333" s="18">
        <v>44756</v>
      </c>
    </row>
    <row r="334" spans="1:12" x14ac:dyDescent="0.2">
      <c r="A334">
        <v>2022</v>
      </c>
      <c r="B334" t="s">
        <v>11</v>
      </c>
      <c r="C334" t="s">
        <v>18</v>
      </c>
      <c r="D334" s="18">
        <v>44741</v>
      </c>
      <c r="E334" s="3">
        <v>3.363</v>
      </c>
      <c r="F334">
        <v>1</v>
      </c>
      <c r="G334">
        <v>1</v>
      </c>
      <c r="H334">
        <v>3</v>
      </c>
      <c r="L334" s="18">
        <v>44763</v>
      </c>
    </row>
    <row r="335" spans="1:12" x14ac:dyDescent="0.2">
      <c r="A335">
        <v>2022</v>
      </c>
      <c r="B335" t="s">
        <v>11</v>
      </c>
      <c r="C335" t="s">
        <v>18</v>
      </c>
      <c r="D335" s="18">
        <v>44741</v>
      </c>
      <c r="E335" s="3">
        <v>3.363</v>
      </c>
      <c r="F335">
        <v>2</v>
      </c>
      <c r="G335">
        <v>2</v>
      </c>
      <c r="H335">
        <v>3</v>
      </c>
      <c r="L335" s="18">
        <v>44763</v>
      </c>
    </row>
    <row r="336" spans="1:12" x14ac:dyDescent="0.2">
      <c r="A336">
        <v>2022</v>
      </c>
      <c r="B336" t="s">
        <v>11</v>
      </c>
      <c r="C336" t="s">
        <v>18</v>
      </c>
      <c r="D336" s="18">
        <v>44741</v>
      </c>
      <c r="E336" s="3">
        <v>3.363</v>
      </c>
      <c r="F336">
        <v>3</v>
      </c>
      <c r="G336">
        <v>3</v>
      </c>
      <c r="H336">
        <v>3</v>
      </c>
      <c r="L336" s="18">
        <v>44763</v>
      </c>
    </row>
    <row r="337" spans="1:13" x14ac:dyDescent="0.2">
      <c r="A337">
        <v>2022</v>
      </c>
      <c r="B337" t="s">
        <v>11</v>
      </c>
      <c r="C337" t="s">
        <v>18</v>
      </c>
      <c r="D337" s="18">
        <v>44741</v>
      </c>
      <c r="E337" s="3">
        <v>3.363</v>
      </c>
      <c r="F337">
        <v>4</v>
      </c>
      <c r="G337">
        <v>4</v>
      </c>
      <c r="H337">
        <v>3</v>
      </c>
      <c r="L337" s="18">
        <v>44763</v>
      </c>
    </row>
    <row r="338" spans="1:13" x14ac:dyDescent="0.2">
      <c r="A338">
        <v>2022</v>
      </c>
      <c r="B338" t="s">
        <v>11</v>
      </c>
      <c r="C338" t="s">
        <v>18</v>
      </c>
      <c r="D338" s="18">
        <v>44741</v>
      </c>
      <c r="E338" s="3">
        <v>3.363</v>
      </c>
      <c r="F338">
        <v>1</v>
      </c>
      <c r="G338">
        <v>1</v>
      </c>
      <c r="H338">
        <v>4</v>
      </c>
      <c r="I338" s="3">
        <v>791.524820936639</v>
      </c>
      <c r="L338" s="18">
        <v>44770</v>
      </c>
      <c r="M338">
        <v>612.39025619834706</v>
      </c>
    </row>
    <row r="339" spans="1:13" x14ac:dyDescent="0.2">
      <c r="A339">
        <v>2022</v>
      </c>
      <c r="B339" t="s">
        <v>11</v>
      </c>
      <c r="C339" t="s">
        <v>18</v>
      </c>
      <c r="D339" s="18">
        <v>44741</v>
      </c>
      <c r="E339" s="3">
        <v>3.363</v>
      </c>
      <c r="F339">
        <v>2</v>
      </c>
      <c r="G339">
        <v>2</v>
      </c>
      <c r="H339">
        <v>4</v>
      </c>
      <c r="I339" s="3">
        <v>779.02706060606056</v>
      </c>
      <c r="L339" s="18">
        <v>44770</v>
      </c>
      <c r="M339">
        <v>795.69074104683204</v>
      </c>
    </row>
    <row r="340" spans="1:13" x14ac:dyDescent="0.2">
      <c r="A340">
        <v>2022</v>
      </c>
      <c r="B340" t="s">
        <v>11</v>
      </c>
      <c r="C340" t="s">
        <v>18</v>
      </c>
      <c r="D340" s="18">
        <v>44741</v>
      </c>
      <c r="E340" s="3">
        <v>3.363</v>
      </c>
      <c r="F340">
        <v>3</v>
      </c>
      <c r="G340">
        <v>3</v>
      </c>
      <c r="H340">
        <v>4</v>
      </c>
      <c r="I340" s="3">
        <v>866.51138292011012</v>
      </c>
      <c r="L340" s="18">
        <v>44770</v>
      </c>
      <c r="M340">
        <v>345.7713691460055</v>
      </c>
    </row>
    <row r="341" spans="1:13" x14ac:dyDescent="0.2">
      <c r="A341">
        <v>2022</v>
      </c>
      <c r="B341" t="s">
        <v>11</v>
      </c>
      <c r="C341" t="s">
        <v>18</v>
      </c>
      <c r="D341" s="18">
        <v>44741</v>
      </c>
      <c r="E341" s="3">
        <v>3.363</v>
      </c>
      <c r="F341">
        <v>4</v>
      </c>
      <c r="G341">
        <v>4</v>
      </c>
      <c r="H341">
        <v>4</v>
      </c>
      <c r="I341" s="3">
        <v>1716.3590853994492</v>
      </c>
      <c r="L341" s="18">
        <v>44770</v>
      </c>
      <c r="M341">
        <v>333.273608815427</v>
      </c>
    </row>
    <row r="342" spans="1:13" x14ac:dyDescent="0.2">
      <c r="A342">
        <v>2022</v>
      </c>
      <c r="B342" t="s">
        <v>11</v>
      </c>
      <c r="C342" t="s">
        <v>18</v>
      </c>
      <c r="D342" s="18">
        <v>44741</v>
      </c>
      <c r="E342" s="3">
        <v>3.363</v>
      </c>
      <c r="F342">
        <v>1</v>
      </c>
      <c r="G342">
        <v>1</v>
      </c>
      <c r="H342">
        <v>5</v>
      </c>
      <c r="I342" s="3">
        <v>1449.7401983471073</v>
      </c>
      <c r="L342" s="18">
        <v>44777</v>
      </c>
    </row>
    <row r="343" spans="1:13" x14ac:dyDescent="0.2">
      <c r="A343">
        <v>2022</v>
      </c>
      <c r="B343" t="s">
        <v>11</v>
      </c>
      <c r="C343" t="s">
        <v>18</v>
      </c>
      <c r="D343" s="18">
        <v>44741</v>
      </c>
      <c r="E343" s="3">
        <v>3.363</v>
      </c>
      <c r="F343">
        <v>2</v>
      </c>
      <c r="G343">
        <v>2</v>
      </c>
      <c r="H343">
        <v>5</v>
      </c>
      <c r="I343" s="3">
        <v>2124.6192561983471</v>
      </c>
      <c r="L343" s="18">
        <v>44777</v>
      </c>
    </row>
    <row r="344" spans="1:13" x14ac:dyDescent="0.2">
      <c r="A344">
        <v>2022</v>
      </c>
      <c r="B344" t="s">
        <v>11</v>
      </c>
      <c r="C344" t="s">
        <v>18</v>
      </c>
      <c r="D344" s="18">
        <v>44741</v>
      </c>
      <c r="E344" s="3">
        <v>3.363</v>
      </c>
      <c r="F344">
        <v>3</v>
      </c>
      <c r="G344">
        <v>3</v>
      </c>
      <c r="H344">
        <v>5</v>
      </c>
      <c r="I344" s="3">
        <v>774.86114049586786</v>
      </c>
      <c r="L344" s="18">
        <v>44777</v>
      </c>
    </row>
    <row r="345" spans="1:13" x14ac:dyDescent="0.2">
      <c r="A345">
        <v>2022</v>
      </c>
      <c r="B345" t="s">
        <v>11</v>
      </c>
      <c r="C345" t="s">
        <v>18</v>
      </c>
      <c r="D345" s="18">
        <v>44741</v>
      </c>
      <c r="E345" s="3">
        <v>3.363</v>
      </c>
      <c r="F345">
        <v>4</v>
      </c>
      <c r="G345">
        <v>4</v>
      </c>
      <c r="H345">
        <v>5</v>
      </c>
      <c r="I345" s="3">
        <v>2870.3189559228654</v>
      </c>
      <c r="L345" s="18">
        <v>44777</v>
      </c>
    </row>
    <row r="346" spans="1:13" x14ac:dyDescent="0.2">
      <c r="A346">
        <v>2022</v>
      </c>
      <c r="B346" t="s">
        <v>11</v>
      </c>
      <c r="C346" t="s">
        <v>18</v>
      </c>
      <c r="D346" s="18">
        <v>44741</v>
      </c>
      <c r="E346" s="3">
        <v>3.363</v>
      </c>
      <c r="F346">
        <v>1</v>
      </c>
      <c r="G346">
        <v>1</v>
      </c>
      <c r="H346">
        <v>6</v>
      </c>
      <c r="I346" s="3">
        <v>2853.6552754820932</v>
      </c>
      <c r="L346" s="18">
        <v>44784</v>
      </c>
    </row>
    <row r="347" spans="1:13" x14ac:dyDescent="0.2">
      <c r="A347">
        <v>2022</v>
      </c>
      <c r="B347" t="s">
        <v>11</v>
      </c>
      <c r="C347" t="s">
        <v>18</v>
      </c>
      <c r="D347" s="18">
        <v>44741</v>
      </c>
      <c r="E347" s="3">
        <v>3.363</v>
      </c>
      <c r="F347">
        <v>2</v>
      </c>
      <c r="G347">
        <v>2</v>
      </c>
      <c r="H347">
        <v>6</v>
      </c>
      <c r="I347" s="3">
        <v>2328.749341597796</v>
      </c>
      <c r="L347" s="18">
        <v>44784</v>
      </c>
    </row>
    <row r="348" spans="1:13" x14ac:dyDescent="0.2">
      <c r="A348">
        <v>2022</v>
      </c>
      <c r="B348" t="s">
        <v>11</v>
      </c>
      <c r="C348" t="s">
        <v>18</v>
      </c>
      <c r="D348" s="18">
        <v>44741</v>
      </c>
      <c r="E348" s="3">
        <v>3.363</v>
      </c>
      <c r="F348">
        <v>3</v>
      </c>
      <c r="G348">
        <v>3</v>
      </c>
      <c r="H348">
        <v>6</v>
      </c>
      <c r="I348" s="3">
        <v>2103.7896556473825</v>
      </c>
      <c r="L348" s="18">
        <v>44784</v>
      </c>
    </row>
    <row r="349" spans="1:13" x14ac:dyDescent="0.2">
      <c r="A349">
        <v>2022</v>
      </c>
      <c r="B349" t="s">
        <v>11</v>
      </c>
      <c r="C349" t="s">
        <v>18</v>
      </c>
      <c r="D349" s="18">
        <v>44741</v>
      </c>
      <c r="E349" s="3">
        <v>3.363</v>
      </c>
      <c r="F349">
        <v>4</v>
      </c>
      <c r="G349">
        <v>4</v>
      </c>
      <c r="H349">
        <v>6</v>
      </c>
      <c r="I349" s="3">
        <v>3141.1037630853994</v>
      </c>
      <c r="L349" s="18">
        <v>44784</v>
      </c>
    </row>
    <row r="350" spans="1:13" x14ac:dyDescent="0.2">
      <c r="A350">
        <v>2022</v>
      </c>
      <c r="B350" t="s">
        <v>11</v>
      </c>
      <c r="C350" t="s">
        <v>18</v>
      </c>
      <c r="D350" s="18">
        <v>44741</v>
      </c>
      <c r="E350" s="3">
        <v>3.363</v>
      </c>
      <c r="F350">
        <v>1</v>
      </c>
      <c r="G350">
        <v>1</v>
      </c>
      <c r="H350">
        <v>7</v>
      </c>
      <c r="I350" s="3">
        <v>2399.5699834710745</v>
      </c>
      <c r="L350" s="18">
        <v>44791</v>
      </c>
    </row>
    <row r="351" spans="1:13" x14ac:dyDescent="0.2">
      <c r="A351">
        <v>2022</v>
      </c>
      <c r="B351" t="s">
        <v>11</v>
      </c>
      <c r="C351" t="s">
        <v>18</v>
      </c>
      <c r="D351" s="18">
        <v>44741</v>
      </c>
      <c r="E351" s="3">
        <v>3.363</v>
      </c>
      <c r="F351">
        <v>2</v>
      </c>
      <c r="G351">
        <v>2</v>
      </c>
      <c r="H351">
        <v>7</v>
      </c>
      <c r="I351" s="3">
        <v>2303.7538209366389</v>
      </c>
      <c r="L351" s="18">
        <v>44791</v>
      </c>
    </row>
    <row r="352" spans="1:13" x14ac:dyDescent="0.2">
      <c r="A352">
        <v>2022</v>
      </c>
      <c r="B352" t="s">
        <v>11</v>
      </c>
      <c r="C352" t="s">
        <v>18</v>
      </c>
      <c r="D352" s="18">
        <v>44741</v>
      </c>
      <c r="E352" s="3">
        <v>3.363</v>
      </c>
      <c r="F352">
        <v>3</v>
      </c>
      <c r="G352">
        <v>3</v>
      </c>
      <c r="H352">
        <v>7</v>
      </c>
      <c r="I352" s="3">
        <v>1495.5653195592283</v>
      </c>
      <c r="L352" s="18">
        <v>44791</v>
      </c>
    </row>
    <row r="353" spans="1:14" x14ac:dyDescent="0.2">
      <c r="A353">
        <v>2022</v>
      </c>
      <c r="B353" t="s">
        <v>11</v>
      </c>
      <c r="C353" t="s">
        <v>18</v>
      </c>
      <c r="D353" s="18">
        <v>44741</v>
      </c>
      <c r="E353" s="3">
        <v>3.363</v>
      </c>
      <c r="F353">
        <v>4</v>
      </c>
      <c r="G353">
        <v>4</v>
      </c>
      <c r="H353">
        <v>7</v>
      </c>
      <c r="I353" s="3">
        <v>4311.7273140495863</v>
      </c>
      <c r="L353" s="18">
        <v>44791</v>
      </c>
    </row>
    <row r="354" spans="1:14" x14ac:dyDescent="0.2">
      <c r="A354">
        <v>2022</v>
      </c>
      <c r="B354" t="s">
        <v>11</v>
      </c>
      <c r="C354" t="s">
        <v>18</v>
      </c>
      <c r="D354" s="18">
        <v>44741</v>
      </c>
      <c r="E354" s="3">
        <v>3.363</v>
      </c>
      <c r="F354">
        <v>1</v>
      </c>
      <c r="G354">
        <v>1</v>
      </c>
      <c r="H354">
        <v>8</v>
      </c>
      <c r="I354" s="3">
        <v>1620.5429228650135</v>
      </c>
      <c r="L354" s="18">
        <v>44798</v>
      </c>
    </row>
    <row r="355" spans="1:14" x14ac:dyDescent="0.2">
      <c r="A355">
        <v>2022</v>
      </c>
      <c r="B355" t="s">
        <v>11</v>
      </c>
      <c r="C355" t="s">
        <v>18</v>
      </c>
      <c r="D355" s="18">
        <v>44741</v>
      </c>
      <c r="E355" s="3">
        <v>3.363</v>
      </c>
      <c r="F355">
        <v>2</v>
      </c>
      <c r="G355">
        <v>2</v>
      </c>
      <c r="H355">
        <v>8</v>
      </c>
      <c r="I355" s="3">
        <v>3945.1263443526168</v>
      </c>
      <c r="L355" s="18">
        <v>44798</v>
      </c>
    </row>
    <row r="356" spans="1:14" x14ac:dyDescent="0.2">
      <c r="A356">
        <v>2022</v>
      </c>
      <c r="B356" t="s">
        <v>11</v>
      </c>
      <c r="C356" t="s">
        <v>18</v>
      </c>
      <c r="D356" s="18">
        <v>44741</v>
      </c>
      <c r="E356" s="3">
        <v>3.363</v>
      </c>
      <c r="F356">
        <v>3</v>
      </c>
      <c r="G356">
        <v>3</v>
      </c>
      <c r="H356">
        <v>8</v>
      </c>
      <c r="I356" s="3">
        <v>3141.1037630853994</v>
      </c>
      <c r="L356" s="18">
        <v>44798</v>
      </c>
    </row>
    <row r="357" spans="1:14" x14ac:dyDescent="0.2">
      <c r="A357">
        <v>2022</v>
      </c>
      <c r="B357" t="s">
        <v>11</v>
      </c>
      <c r="C357" t="s">
        <v>18</v>
      </c>
      <c r="D357" s="18">
        <v>44741</v>
      </c>
      <c r="E357" s="3">
        <v>3.363</v>
      </c>
      <c r="F357">
        <v>4</v>
      </c>
      <c r="G357">
        <v>4</v>
      </c>
      <c r="H357">
        <v>8</v>
      </c>
      <c r="I357" s="3">
        <v>3882.6375426997242</v>
      </c>
      <c r="L357" s="18">
        <v>44798</v>
      </c>
    </row>
    <row r="358" spans="1:14" x14ac:dyDescent="0.2">
      <c r="A358">
        <v>2022</v>
      </c>
      <c r="B358" t="s">
        <v>11</v>
      </c>
      <c r="C358" t="s">
        <v>18</v>
      </c>
      <c r="D358" s="18">
        <v>44741</v>
      </c>
      <c r="E358" s="3">
        <v>3.363</v>
      </c>
      <c r="F358">
        <v>1</v>
      </c>
      <c r="G358">
        <v>1</v>
      </c>
      <c r="H358">
        <v>9</v>
      </c>
      <c r="I358" s="3">
        <v>6586.3196942148752</v>
      </c>
      <c r="L358" s="18">
        <v>44805</v>
      </c>
    </row>
    <row r="359" spans="1:14" x14ac:dyDescent="0.2">
      <c r="A359">
        <v>2022</v>
      </c>
      <c r="B359" t="s">
        <v>11</v>
      </c>
      <c r="C359" t="s">
        <v>18</v>
      </c>
      <c r="D359" s="18">
        <v>44741</v>
      </c>
      <c r="E359" s="3">
        <v>3.363</v>
      </c>
      <c r="F359">
        <v>2</v>
      </c>
      <c r="G359">
        <v>2</v>
      </c>
      <c r="H359">
        <v>9</v>
      </c>
      <c r="I359" s="3">
        <v>2591.2023085399451</v>
      </c>
      <c r="L359" s="18">
        <v>44805</v>
      </c>
    </row>
    <row r="360" spans="1:14" x14ac:dyDescent="0.2">
      <c r="A360">
        <v>2022</v>
      </c>
      <c r="B360" t="s">
        <v>11</v>
      </c>
      <c r="C360" t="s">
        <v>18</v>
      </c>
      <c r="D360" s="18">
        <v>44741</v>
      </c>
      <c r="E360" s="3">
        <v>3.363</v>
      </c>
      <c r="F360">
        <v>3</v>
      </c>
      <c r="G360">
        <v>3</v>
      </c>
      <c r="H360">
        <v>9</v>
      </c>
      <c r="I360" s="3">
        <v>3274.4132066115703</v>
      </c>
      <c r="L360" s="18">
        <v>44805</v>
      </c>
    </row>
    <row r="361" spans="1:14" x14ac:dyDescent="0.2">
      <c r="A361">
        <v>2022</v>
      </c>
      <c r="B361" t="s">
        <v>11</v>
      </c>
      <c r="C361" t="s">
        <v>18</v>
      </c>
      <c r="D361" s="18">
        <v>44741</v>
      </c>
      <c r="E361" s="3">
        <v>3.363</v>
      </c>
      <c r="F361">
        <v>4</v>
      </c>
      <c r="G361">
        <v>4</v>
      </c>
      <c r="H361">
        <v>9</v>
      </c>
      <c r="I361" s="3">
        <v>8161.0374958677676</v>
      </c>
      <c r="L361" s="18">
        <v>44805</v>
      </c>
    </row>
    <row r="362" spans="1:14" x14ac:dyDescent="0.2">
      <c r="A362">
        <v>2022</v>
      </c>
      <c r="B362" t="s">
        <v>12</v>
      </c>
      <c r="C362" t="s">
        <v>18</v>
      </c>
      <c r="D362" s="18">
        <v>44741</v>
      </c>
      <c r="E362" s="3">
        <v>6.726</v>
      </c>
      <c r="F362">
        <v>1</v>
      </c>
      <c r="G362">
        <v>1</v>
      </c>
      <c r="H362">
        <v>1</v>
      </c>
      <c r="J362" s="3">
        <v>0</v>
      </c>
      <c r="K362" s="2" t="s">
        <v>40</v>
      </c>
      <c r="L362" s="18">
        <v>44749</v>
      </c>
      <c r="N362" s="2" t="s">
        <v>40</v>
      </c>
    </row>
    <row r="363" spans="1:14" x14ac:dyDescent="0.2">
      <c r="A363">
        <v>2022</v>
      </c>
      <c r="B363" t="s">
        <v>12</v>
      </c>
      <c r="C363" t="s">
        <v>18</v>
      </c>
      <c r="D363" s="18">
        <v>44741</v>
      </c>
      <c r="E363" s="3">
        <v>6.726</v>
      </c>
      <c r="F363">
        <v>2</v>
      </c>
      <c r="G363">
        <v>2</v>
      </c>
      <c r="H363">
        <v>1</v>
      </c>
      <c r="J363" s="3">
        <v>0</v>
      </c>
      <c r="K363" s="2" t="s">
        <v>40</v>
      </c>
      <c r="L363" s="18">
        <v>44749</v>
      </c>
      <c r="N363" s="2" t="s">
        <v>40</v>
      </c>
    </row>
    <row r="364" spans="1:14" x14ac:dyDescent="0.2">
      <c r="A364">
        <v>2022</v>
      </c>
      <c r="B364" t="s">
        <v>12</v>
      </c>
      <c r="C364" t="s">
        <v>18</v>
      </c>
      <c r="D364" s="18">
        <v>44741</v>
      </c>
      <c r="E364" s="3">
        <v>6.726</v>
      </c>
      <c r="F364">
        <v>3</v>
      </c>
      <c r="G364">
        <v>3</v>
      </c>
      <c r="H364">
        <v>1</v>
      </c>
      <c r="J364" s="3">
        <v>0</v>
      </c>
      <c r="K364" s="2" t="s">
        <v>40</v>
      </c>
      <c r="L364" s="18">
        <v>44749</v>
      </c>
      <c r="N364" s="2" t="s">
        <v>40</v>
      </c>
    </row>
    <row r="365" spans="1:14" x14ac:dyDescent="0.2">
      <c r="A365">
        <v>2022</v>
      </c>
      <c r="B365" t="s">
        <v>12</v>
      </c>
      <c r="C365" t="s">
        <v>18</v>
      </c>
      <c r="D365" s="18">
        <v>44741</v>
      </c>
      <c r="E365" s="3">
        <v>6.726</v>
      </c>
      <c r="F365">
        <v>4</v>
      </c>
      <c r="G365">
        <v>4</v>
      </c>
      <c r="H365">
        <v>1</v>
      </c>
      <c r="J365" s="3">
        <v>0</v>
      </c>
      <c r="K365" s="2" t="s">
        <v>40</v>
      </c>
      <c r="L365" s="18">
        <v>44749</v>
      </c>
      <c r="N365" s="2" t="s">
        <v>40</v>
      </c>
    </row>
    <row r="366" spans="1:14" x14ac:dyDescent="0.2">
      <c r="A366">
        <v>2022</v>
      </c>
      <c r="B366" t="s">
        <v>12</v>
      </c>
      <c r="C366" t="s">
        <v>18</v>
      </c>
      <c r="D366" s="18">
        <v>44741</v>
      </c>
      <c r="E366" s="3">
        <v>6.726</v>
      </c>
      <c r="F366">
        <v>1</v>
      </c>
      <c r="G366">
        <v>1</v>
      </c>
      <c r="H366">
        <v>2</v>
      </c>
      <c r="J366" s="3">
        <v>2.54</v>
      </c>
      <c r="K366" s="2" t="s">
        <v>41</v>
      </c>
      <c r="L366" s="18">
        <v>44756</v>
      </c>
      <c r="N366" s="2" t="s">
        <v>41</v>
      </c>
    </row>
    <row r="367" spans="1:14" x14ac:dyDescent="0.2">
      <c r="A367">
        <v>2022</v>
      </c>
      <c r="B367" t="s">
        <v>12</v>
      </c>
      <c r="C367" t="s">
        <v>18</v>
      </c>
      <c r="D367" s="18">
        <v>44741</v>
      </c>
      <c r="E367" s="3">
        <v>6.726</v>
      </c>
      <c r="F367">
        <v>2</v>
      </c>
      <c r="G367">
        <v>2</v>
      </c>
      <c r="H367">
        <v>2</v>
      </c>
      <c r="J367" s="3">
        <v>2.54</v>
      </c>
      <c r="K367" s="2" t="s">
        <v>41</v>
      </c>
      <c r="L367" s="18">
        <v>44756</v>
      </c>
      <c r="N367" s="2" t="s">
        <v>41</v>
      </c>
    </row>
    <row r="368" spans="1:14" x14ac:dyDescent="0.2">
      <c r="A368">
        <v>2022</v>
      </c>
      <c r="B368" t="s">
        <v>12</v>
      </c>
      <c r="C368" t="s">
        <v>18</v>
      </c>
      <c r="D368" s="18">
        <v>44741</v>
      </c>
      <c r="E368" s="3">
        <v>6.726</v>
      </c>
      <c r="F368">
        <v>3</v>
      </c>
      <c r="G368">
        <v>3</v>
      </c>
      <c r="H368">
        <v>2</v>
      </c>
      <c r="J368" s="3">
        <v>2.54</v>
      </c>
      <c r="K368" s="2" t="s">
        <v>41</v>
      </c>
      <c r="L368" s="18">
        <v>44756</v>
      </c>
      <c r="N368" s="2" t="s">
        <v>41</v>
      </c>
    </row>
    <row r="369" spans="1:26" x14ac:dyDescent="0.2">
      <c r="A369">
        <v>2022</v>
      </c>
      <c r="B369" t="s">
        <v>12</v>
      </c>
      <c r="C369" t="s">
        <v>18</v>
      </c>
      <c r="D369" s="18">
        <v>44741</v>
      </c>
      <c r="E369" s="3">
        <v>6.726</v>
      </c>
      <c r="F369">
        <v>4</v>
      </c>
      <c r="G369">
        <v>4</v>
      </c>
      <c r="H369">
        <v>2</v>
      </c>
      <c r="J369" s="3">
        <v>2.54</v>
      </c>
      <c r="K369" s="2" t="s">
        <v>41</v>
      </c>
      <c r="L369" s="18">
        <v>44756</v>
      </c>
      <c r="N369" s="2" t="s">
        <v>41</v>
      </c>
    </row>
    <row r="370" spans="1:26" x14ac:dyDescent="0.2">
      <c r="A370">
        <v>2022</v>
      </c>
      <c r="B370" t="s">
        <v>12</v>
      </c>
      <c r="C370" t="s">
        <v>18</v>
      </c>
      <c r="D370" s="18">
        <v>44741</v>
      </c>
      <c r="E370" s="3">
        <v>6.726</v>
      </c>
      <c r="F370">
        <v>1</v>
      </c>
      <c r="G370">
        <v>1</v>
      </c>
      <c r="H370">
        <v>3</v>
      </c>
      <c r="J370" s="3">
        <v>22.86</v>
      </c>
      <c r="K370" s="2" t="s">
        <v>42</v>
      </c>
      <c r="L370" s="18">
        <v>44763</v>
      </c>
      <c r="N370" s="2" t="s">
        <v>42</v>
      </c>
    </row>
    <row r="371" spans="1:26" x14ac:dyDescent="0.2">
      <c r="A371">
        <v>2022</v>
      </c>
      <c r="B371" t="s">
        <v>12</v>
      </c>
      <c r="C371" t="s">
        <v>18</v>
      </c>
      <c r="D371" s="18">
        <v>44741</v>
      </c>
      <c r="E371" s="3">
        <v>6.726</v>
      </c>
      <c r="F371">
        <v>2</v>
      </c>
      <c r="G371">
        <v>2</v>
      </c>
      <c r="H371">
        <v>3</v>
      </c>
      <c r="J371" s="3">
        <v>17.78</v>
      </c>
      <c r="K371" s="2" t="s">
        <v>42</v>
      </c>
      <c r="L371" s="18">
        <v>44763</v>
      </c>
      <c r="N371" s="2" t="s">
        <v>42</v>
      </c>
    </row>
    <row r="372" spans="1:26" x14ac:dyDescent="0.2">
      <c r="A372">
        <v>2022</v>
      </c>
      <c r="B372" t="s">
        <v>12</v>
      </c>
      <c r="C372" t="s">
        <v>18</v>
      </c>
      <c r="D372" s="18">
        <v>44741</v>
      </c>
      <c r="E372" s="3">
        <v>6.726</v>
      </c>
      <c r="F372">
        <v>3</v>
      </c>
      <c r="G372">
        <v>3</v>
      </c>
      <c r="H372">
        <v>3</v>
      </c>
      <c r="J372" s="3">
        <v>17.78</v>
      </c>
      <c r="K372" s="2" t="s">
        <v>42</v>
      </c>
      <c r="L372" s="18">
        <v>44763</v>
      </c>
      <c r="N372" s="2" t="s">
        <v>42</v>
      </c>
    </row>
    <row r="373" spans="1:26" x14ac:dyDescent="0.2">
      <c r="A373">
        <v>2022</v>
      </c>
      <c r="B373" t="s">
        <v>12</v>
      </c>
      <c r="C373" t="s">
        <v>18</v>
      </c>
      <c r="D373" s="18">
        <v>44741</v>
      </c>
      <c r="E373" s="3">
        <v>6.726</v>
      </c>
      <c r="F373">
        <v>4</v>
      </c>
      <c r="G373">
        <v>4</v>
      </c>
      <c r="H373">
        <v>3</v>
      </c>
      <c r="J373" s="3">
        <v>17.78</v>
      </c>
      <c r="K373" s="2" t="s">
        <v>42</v>
      </c>
      <c r="L373" s="18">
        <v>44763</v>
      </c>
      <c r="N373" s="2" t="s">
        <v>42</v>
      </c>
    </row>
    <row r="374" spans="1:26" x14ac:dyDescent="0.2">
      <c r="A374">
        <v>2022</v>
      </c>
      <c r="B374" t="s">
        <v>12</v>
      </c>
      <c r="C374" t="s">
        <v>18</v>
      </c>
      <c r="D374" s="18">
        <v>44741</v>
      </c>
      <c r="E374" s="3">
        <v>6.726</v>
      </c>
      <c r="F374">
        <v>1</v>
      </c>
      <c r="G374">
        <v>1</v>
      </c>
      <c r="H374">
        <v>4</v>
      </c>
      <c r="I374" s="3">
        <v>1345.5921955922863</v>
      </c>
      <c r="J374" s="3">
        <v>40.64</v>
      </c>
      <c r="K374" s="2" t="s">
        <v>42</v>
      </c>
      <c r="L374" s="18">
        <v>44770</v>
      </c>
      <c r="M374">
        <v>299.94624793388431</v>
      </c>
      <c r="N374" s="2" t="s">
        <v>42</v>
      </c>
      <c r="O374" s="9">
        <v>25.180320809559692</v>
      </c>
      <c r="P374" s="9">
        <v>31.897943804499945</v>
      </c>
      <c r="Q374" s="9">
        <v>45.88222628915922</v>
      </c>
      <c r="R374" s="9">
        <v>38.906233179028959</v>
      </c>
      <c r="S374" s="9">
        <v>3.2188610184088708</v>
      </c>
      <c r="T374" s="9">
        <v>2.7021207880288509</v>
      </c>
      <c r="U374" s="9">
        <v>64.051501776294543</v>
      </c>
      <c r="V374" s="9">
        <v>2.6153918348193335</v>
      </c>
      <c r="W374" s="9">
        <v>29.44708795349338</v>
      </c>
      <c r="X374" s="9">
        <v>65.189478604197106</v>
      </c>
      <c r="Y374" s="9">
        <v>138.61465858337135</v>
      </c>
      <c r="Z374" s="9">
        <v>129.86029050669518</v>
      </c>
    </row>
    <row r="375" spans="1:26" x14ac:dyDescent="0.2">
      <c r="A375">
        <v>2022</v>
      </c>
      <c r="B375" t="s">
        <v>12</v>
      </c>
      <c r="C375" t="s">
        <v>18</v>
      </c>
      <c r="D375" s="18">
        <v>44741</v>
      </c>
      <c r="E375" s="3">
        <v>6.726</v>
      </c>
      <c r="F375">
        <v>2</v>
      </c>
      <c r="G375">
        <v>2</v>
      </c>
      <c r="H375">
        <v>4</v>
      </c>
      <c r="I375" s="3">
        <v>1062.3096280991736</v>
      </c>
      <c r="J375" s="3">
        <v>35.56</v>
      </c>
      <c r="K375" s="2" t="s">
        <v>42</v>
      </c>
      <c r="L375" s="18">
        <v>44770</v>
      </c>
      <c r="M375">
        <v>529.07185399449031</v>
      </c>
      <c r="N375" s="2" t="s">
        <v>42</v>
      </c>
      <c r="O375" s="9">
        <v>27.489177489177486</v>
      </c>
      <c r="P375" s="9">
        <v>30.930735930735924</v>
      </c>
      <c r="Q375" s="9">
        <v>42.316017316017316</v>
      </c>
      <c r="R375" s="9">
        <v>38.647186147186147</v>
      </c>
      <c r="S375" s="9">
        <v>3.0303030303030298</v>
      </c>
      <c r="T375" s="9">
        <v>2.9112554112554112</v>
      </c>
      <c r="U375" s="9">
        <v>64.804956709956713</v>
      </c>
      <c r="V375" s="9">
        <v>2.8358056265984657</v>
      </c>
      <c r="W375" s="9">
        <v>30.245670995670999</v>
      </c>
      <c r="X375" s="9">
        <v>66.759882534997473</v>
      </c>
      <c r="Y375" s="9">
        <v>153.91711424699062</v>
      </c>
      <c r="Z375" s="9">
        <v>142.46066734074824</v>
      </c>
    </row>
    <row r="376" spans="1:26" x14ac:dyDescent="0.2">
      <c r="A376">
        <v>2022</v>
      </c>
      <c r="B376" t="s">
        <v>12</v>
      </c>
      <c r="C376" t="s">
        <v>18</v>
      </c>
      <c r="D376" s="18">
        <v>44741</v>
      </c>
      <c r="E376" s="3">
        <v>6.726</v>
      </c>
      <c r="F376">
        <v>3</v>
      </c>
      <c r="G376">
        <v>3</v>
      </c>
      <c r="H376">
        <v>4</v>
      </c>
      <c r="I376" s="3">
        <v>1562.220041322314</v>
      </c>
      <c r="J376" s="3">
        <v>43.18</v>
      </c>
      <c r="K376" s="2" t="s">
        <v>42</v>
      </c>
      <c r="L376" s="18">
        <v>44770</v>
      </c>
      <c r="M376">
        <v>229.12560606060603</v>
      </c>
      <c r="N376" s="2" t="s">
        <v>42</v>
      </c>
      <c r="O376" s="9">
        <v>28.356104966384731</v>
      </c>
      <c r="P376" s="9">
        <v>31.348948167425721</v>
      </c>
      <c r="Q376" s="9">
        <v>43.960095423986118</v>
      </c>
      <c r="R376" s="9">
        <v>39.416612448492735</v>
      </c>
      <c r="S376" s="9">
        <v>3.0253741054001302</v>
      </c>
      <c r="T376" s="9">
        <v>2.6892214270223378</v>
      </c>
      <c r="U376" s="9">
        <v>64.479169377575374</v>
      </c>
      <c r="V376" s="9">
        <v>2.7297483966452889</v>
      </c>
      <c r="W376" s="9">
        <v>28.071784862285835</v>
      </c>
      <c r="X376" s="9">
        <v>65.847429471785873</v>
      </c>
      <c r="Y376" s="9">
        <v>146.13570327139936</v>
      </c>
      <c r="Z376" s="9">
        <v>136.4433404848499</v>
      </c>
    </row>
    <row r="377" spans="1:26" x14ac:dyDescent="0.2">
      <c r="A377">
        <v>2022</v>
      </c>
      <c r="B377" t="s">
        <v>12</v>
      </c>
      <c r="C377" t="s">
        <v>18</v>
      </c>
      <c r="D377" s="18">
        <v>44741</v>
      </c>
      <c r="E377" s="3">
        <v>6.726</v>
      </c>
      <c r="F377">
        <v>4</v>
      </c>
      <c r="G377">
        <v>4</v>
      </c>
      <c r="H377">
        <v>4</v>
      </c>
      <c r="I377" s="3">
        <v>1512.229</v>
      </c>
      <c r="J377" s="3">
        <v>38.1</v>
      </c>
      <c r="K377" s="2" t="s">
        <v>42</v>
      </c>
      <c r="L377" s="18">
        <v>44770</v>
      </c>
      <c r="M377">
        <v>366.60096969696974</v>
      </c>
      <c r="N377" s="2" t="s">
        <v>42</v>
      </c>
      <c r="O377" s="9">
        <v>28.91697537589889</v>
      </c>
      <c r="P377" s="9">
        <v>30.834604488995428</v>
      </c>
      <c r="Q377" s="9">
        <v>46.00130747439529</v>
      </c>
      <c r="R377" s="9">
        <v>37.622575724558729</v>
      </c>
      <c r="S377" s="9">
        <v>3.3122684680758336</v>
      </c>
      <c r="T377" s="9">
        <v>2.9091305295271299</v>
      </c>
      <c r="U377" s="9">
        <v>64.879843103072574</v>
      </c>
      <c r="V377" s="9">
        <v>2.6086215063950737</v>
      </c>
      <c r="W377" s="9">
        <v>25.392678143386362</v>
      </c>
      <c r="X377" s="9">
        <v>64.607949082932606</v>
      </c>
      <c r="Y377" s="9">
        <v>137.02250850554137</v>
      </c>
      <c r="Z377" s="9">
        <v>131.19918918621178</v>
      </c>
    </row>
    <row r="378" spans="1:26" x14ac:dyDescent="0.2">
      <c r="A378">
        <v>2022</v>
      </c>
      <c r="B378" t="s">
        <v>12</v>
      </c>
      <c r="C378" t="s">
        <v>18</v>
      </c>
      <c r="D378" s="18">
        <v>44741</v>
      </c>
      <c r="E378" s="3">
        <v>6.726</v>
      </c>
      <c r="F378">
        <v>1</v>
      </c>
      <c r="G378">
        <v>1</v>
      </c>
      <c r="H378">
        <v>5</v>
      </c>
      <c r="I378" s="3">
        <v>2103.7896556473825</v>
      </c>
      <c r="J378" s="3">
        <v>66.040000000000006</v>
      </c>
      <c r="K378" s="2" t="s">
        <v>55</v>
      </c>
      <c r="L378" s="18">
        <v>44777</v>
      </c>
      <c r="N378" s="2" t="s">
        <v>77</v>
      </c>
      <c r="O378" s="9">
        <v>22.63418840267299</v>
      </c>
      <c r="P378" s="9">
        <v>35.568010347057552</v>
      </c>
      <c r="Q378" s="9">
        <v>54.138823022203056</v>
      </c>
      <c r="R378" s="9">
        <v>39.405044190558314</v>
      </c>
      <c r="S378" s="9">
        <v>4.6885104548394052</v>
      </c>
      <c r="T378" s="9">
        <v>2.1879715455917221</v>
      </c>
      <c r="U378" s="9">
        <v>61.192519939642168</v>
      </c>
      <c r="V378" s="9">
        <v>2.2165239896476212</v>
      </c>
      <c r="W378" s="9">
        <v>24.828734641086442</v>
      </c>
      <c r="X378" s="9">
        <v>61.219716610175098</v>
      </c>
      <c r="Y378" s="9">
        <v>110.32111423242443</v>
      </c>
      <c r="Z378" s="9">
        <v>105.14316932806764</v>
      </c>
    </row>
    <row r="379" spans="1:26" x14ac:dyDescent="0.2">
      <c r="A379">
        <v>2022</v>
      </c>
      <c r="B379" t="s">
        <v>12</v>
      </c>
      <c r="C379" t="s">
        <v>18</v>
      </c>
      <c r="D379" s="18">
        <v>44741</v>
      </c>
      <c r="E379" s="3">
        <v>6.726</v>
      </c>
      <c r="F379">
        <v>2</v>
      </c>
      <c r="G379">
        <v>2</v>
      </c>
      <c r="H379">
        <v>5</v>
      </c>
      <c r="I379" s="3">
        <v>2578.7045482093663</v>
      </c>
      <c r="J379" s="3">
        <v>60.96</v>
      </c>
      <c r="K379" s="2" t="s">
        <v>55</v>
      </c>
      <c r="L379" s="18">
        <v>44777</v>
      </c>
      <c r="N379" s="2" t="s">
        <v>77</v>
      </c>
      <c r="O379" s="9">
        <v>23.051212938005389</v>
      </c>
      <c r="P379" s="9">
        <v>34.81401617250674</v>
      </c>
      <c r="Q379" s="9">
        <v>54.82479784366577</v>
      </c>
      <c r="R379" s="9">
        <v>41.078167115902964</v>
      </c>
      <c r="S379" s="9">
        <v>4.1293800539083563</v>
      </c>
      <c r="T379" s="9">
        <v>2.2533692722371965</v>
      </c>
      <c r="U379" s="9">
        <v>61.779881401617253</v>
      </c>
      <c r="V379" s="9">
        <v>2.1887905604719764</v>
      </c>
      <c r="W379" s="9">
        <v>23.708355795148243</v>
      </c>
      <c r="X379" s="9">
        <v>61.505466999077299</v>
      </c>
      <c r="Y379" s="9">
        <v>109.44925657317158</v>
      </c>
      <c r="Z379" s="9">
        <v>104.8242025108047</v>
      </c>
    </row>
    <row r="380" spans="1:26" x14ac:dyDescent="0.2">
      <c r="A380">
        <v>2022</v>
      </c>
      <c r="B380" t="s">
        <v>12</v>
      </c>
      <c r="C380" t="s">
        <v>18</v>
      </c>
      <c r="D380" s="18">
        <v>44741</v>
      </c>
      <c r="E380" s="3">
        <v>6.726</v>
      </c>
      <c r="F380">
        <v>3</v>
      </c>
      <c r="G380">
        <v>3</v>
      </c>
      <c r="H380">
        <v>5</v>
      </c>
      <c r="I380" s="3">
        <v>3032.7898402203855</v>
      </c>
      <c r="J380" s="3">
        <v>60.96</v>
      </c>
      <c r="K380" s="2" t="s">
        <v>52</v>
      </c>
      <c r="L380" s="18">
        <v>44777</v>
      </c>
      <c r="N380" s="2" t="s">
        <v>77</v>
      </c>
      <c r="O380" s="9">
        <v>23.180242634315427</v>
      </c>
      <c r="P380" s="9">
        <v>34.402079722703647</v>
      </c>
      <c r="Q380" s="9">
        <v>52.480502599653391</v>
      </c>
      <c r="R380" s="9">
        <v>39.763864818024267</v>
      </c>
      <c r="S380" s="9">
        <v>4.311091854419411</v>
      </c>
      <c r="T380" s="9">
        <v>2.2530329289428077</v>
      </c>
      <c r="U380" s="9">
        <v>62.100779896013862</v>
      </c>
      <c r="V380" s="9">
        <v>2.2865634674922597</v>
      </c>
      <c r="W380" s="9">
        <v>25.759857019064107</v>
      </c>
      <c r="X380" s="9">
        <v>62.111952104934531</v>
      </c>
      <c r="Y380" s="9">
        <v>115.46578908761973</v>
      </c>
      <c r="Z380" s="9">
        <v>110.07548419612641</v>
      </c>
    </row>
    <row r="381" spans="1:26" x14ac:dyDescent="0.2">
      <c r="A381">
        <v>2022</v>
      </c>
      <c r="B381" t="s">
        <v>12</v>
      </c>
      <c r="C381" t="s">
        <v>18</v>
      </c>
      <c r="D381" s="18">
        <v>44741</v>
      </c>
      <c r="E381" s="3">
        <v>6.726</v>
      </c>
      <c r="F381">
        <v>4</v>
      </c>
      <c r="G381">
        <v>4</v>
      </c>
      <c r="H381">
        <v>5</v>
      </c>
      <c r="I381" s="3">
        <v>3082.7808815426993</v>
      </c>
      <c r="J381" s="3">
        <v>53.34</v>
      </c>
      <c r="K381" s="2" t="s">
        <v>52</v>
      </c>
      <c r="L381" s="18">
        <v>44777</v>
      </c>
      <c r="N381" s="2" t="s">
        <v>77</v>
      </c>
      <c r="O381" s="9">
        <v>21.636226088836054</v>
      </c>
      <c r="P381" s="9">
        <v>34.983248676105042</v>
      </c>
      <c r="Q381" s="9">
        <v>54.436399005727864</v>
      </c>
      <c r="R381" s="9">
        <v>40.851615692207929</v>
      </c>
      <c r="S381" s="9">
        <v>3.5664108937641847</v>
      </c>
      <c r="T381" s="9">
        <v>2.2371122879066245</v>
      </c>
      <c r="U381" s="9">
        <v>61.648049281314172</v>
      </c>
      <c r="V381" s="9">
        <v>2.2044073853484218</v>
      </c>
      <c r="W381" s="9">
        <v>25.500810547930406</v>
      </c>
      <c r="X381" s="9">
        <v>61.738878269856755</v>
      </c>
      <c r="Y381" s="9">
        <v>110.64848717170685</v>
      </c>
      <c r="Z381" s="9">
        <v>105.34683343259879</v>
      </c>
    </row>
    <row r="382" spans="1:26" x14ac:dyDescent="0.2">
      <c r="A382">
        <v>2022</v>
      </c>
      <c r="B382" t="s">
        <v>12</v>
      </c>
      <c r="C382" t="s">
        <v>18</v>
      </c>
      <c r="D382" s="18">
        <v>44741</v>
      </c>
      <c r="E382" s="3">
        <v>6.726</v>
      </c>
      <c r="F382">
        <v>1</v>
      </c>
      <c r="G382">
        <v>1</v>
      </c>
      <c r="H382">
        <v>6</v>
      </c>
      <c r="I382" s="3">
        <v>4253.4044325068862</v>
      </c>
      <c r="J382" s="3">
        <v>88.9</v>
      </c>
      <c r="K382" s="2" t="s">
        <v>57</v>
      </c>
      <c r="L382" s="18">
        <v>44784</v>
      </c>
      <c r="N382" s="2" t="s">
        <v>91</v>
      </c>
      <c r="O382" s="9">
        <v>15.361348168953226</v>
      </c>
      <c r="P382" s="9">
        <v>40.898779302149727</v>
      </c>
      <c r="Q382" s="9">
        <v>61.499405855028634</v>
      </c>
      <c r="R382" s="9">
        <v>43.96672788160312</v>
      </c>
      <c r="S382" s="9">
        <v>5.1636599330236583</v>
      </c>
      <c r="T382" s="9">
        <v>1.7608296424327536</v>
      </c>
      <c r="U382" s="9">
        <v>57.039850923625366</v>
      </c>
      <c r="V382" s="9">
        <v>1.9512383629018091</v>
      </c>
      <c r="W382" s="9">
        <v>25.683374743437383</v>
      </c>
      <c r="X382" s="9">
        <v>59.875024395769785</v>
      </c>
      <c r="Y382" s="9">
        <v>94.984101285128233</v>
      </c>
      <c r="Z382" s="9">
        <v>86.277787082463561</v>
      </c>
    </row>
    <row r="383" spans="1:26" x14ac:dyDescent="0.2">
      <c r="A383">
        <v>2022</v>
      </c>
      <c r="B383" t="s">
        <v>12</v>
      </c>
      <c r="C383" t="s">
        <v>18</v>
      </c>
      <c r="D383" s="18">
        <v>44741</v>
      </c>
      <c r="E383" s="3">
        <v>6.726</v>
      </c>
      <c r="F383">
        <v>2</v>
      </c>
      <c r="G383">
        <v>2</v>
      </c>
      <c r="H383">
        <v>6</v>
      </c>
      <c r="I383" s="3">
        <v>1399.7491570247935</v>
      </c>
      <c r="J383" s="3">
        <v>91.44</v>
      </c>
      <c r="K383" s="2" t="s">
        <v>57</v>
      </c>
      <c r="L383" s="18">
        <v>44784</v>
      </c>
      <c r="N383" s="2" t="s">
        <v>91</v>
      </c>
      <c r="O383" s="9">
        <v>18.346337234503686</v>
      </c>
      <c r="P383" s="9">
        <v>39.401820546163847</v>
      </c>
      <c r="Q383" s="9">
        <v>60.663198959687904</v>
      </c>
      <c r="R383" s="9">
        <v>43.433029908972685</v>
      </c>
      <c r="S383" s="9">
        <v>4.2154312960554838</v>
      </c>
      <c r="T383" s="9">
        <v>2.0372778500216731</v>
      </c>
      <c r="U383" s="9">
        <v>58.205981794538367</v>
      </c>
      <c r="V383" s="9">
        <v>1.9781350482315114</v>
      </c>
      <c r="W383" s="9">
        <v>23.199609882964886</v>
      </c>
      <c r="X383" s="9">
        <v>60.037731729011554</v>
      </c>
      <c r="Y383" s="9">
        <v>96.55507426786896</v>
      </c>
      <c r="Z383" s="9">
        <v>89.255265584884981</v>
      </c>
    </row>
    <row r="384" spans="1:26" x14ac:dyDescent="0.2">
      <c r="A384">
        <v>2022</v>
      </c>
      <c r="B384" t="s">
        <v>12</v>
      </c>
      <c r="C384" t="s">
        <v>18</v>
      </c>
      <c r="D384" s="18">
        <v>44741</v>
      </c>
      <c r="E384" s="3">
        <v>6.726</v>
      </c>
      <c r="F384">
        <v>3</v>
      </c>
      <c r="G384">
        <v>3</v>
      </c>
      <c r="H384">
        <v>6</v>
      </c>
      <c r="I384" s="3">
        <v>3957.6241046831956</v>
      </c>
      <c r="J384" s="3">
        <v>88.9</v>
      </c>
      <c r="K384" s="2" t="s">
        <v>57</v>
      </c>
      <c r="L384" s="18">
        <v>44784</v>
      </c>
      <c r="N384" s="2" t="s">
        <v>91</v>
      </c>
      <c r="O384" s="9">
        <v>16.236082585666413</v>
      </c>
      <c r="P384" s="9">
        <v>43.184520592368393</v>
      </c>
      <c r="Q384" s="9">
        <v>60.20970705869636</v>
      </c>
      <c r="R384" s="9">
        <v>43.314236298778511</v>
      </c>
      <c r="S384" s="9">
        <v>4.5508593665549668</v>
      </c>
      <c r="T384" s="9">
        <v>1.7187331099340613</v>
      </c>
      <c r="U384" s="9">
        <v>55.259258458545027</v>
      </c>
      <c r="V384" s="9">
        <v>1.9930341113105923</v>
      </c>
      <c r="W384" s="9">
        <v>26.050156739811911</v>
      </c>
      <c r="X384" s="9">
        <v>60.038587244585969</v>
      </c>
      <c r="Y384" s="9">
        <v>97.28370111655029</v>
      </c>
      <c r="Z384" s="9">
        <v>85.374873700471795</v>
      </c>
    </row>
    <row r="385" spans="1:26" x14ac:dyDescent="0.2">
      <c r="A385">
        <v>2022</v>
      </c>
      <c r="B385" t="s">
        <v>12</v>
      </c>
      <c r="C385" t="s">
        <v>18</v>
      </c>
      <c r="D385" s="18">
        <v>44741</v>
      </c>
      <c r="E385" s="3">
        <v>6.726</v>
      </c>
      <c r="F385">
        <v>4</v>
      </c>
      <c r="G385">
        <v>4</v>
      </c>
      <c r="H385">
        <v>6</v>
      </c>
      <c r="I385" s="3">
        <v>953.99570523415969</v>
      </c>
      <c r="J385" s="3">
        <v>83.820000000000007</v>
      </c>
      <c r="K385" s="2" t="s">
        <v>57</v>
      </c>
      <c r="L385" s="18">
        <v>44784</v>
      </c>
      <c r="N385" s="2" t="s">
        <v>91</v>
      </c>
      <c r="O385" s="9">
        <v>16.360673546985335</v>
      </c>
      <c r="P385" s="9">
        <v>37.805540467137419</v>
      </c>
      <c r="Q385" s="9">
        <v>61.336230309614351</v>
      </c>
      <c r="R385" s="9">
        <v>42.987506789788164</v>
      </c>
      <c r="S385" s="9">
        <v>4.5192829983704508</v>
      </c>
      <c r="T385" s="9">
        <v>2.042368278109723</v>
      </c>
      <c r="U385" s="9">
        <v>59.449483976099955</v>
      </c>
      <c r="V385" s="9">
        <v>1.9564293304994682</v>
      </c>
      <c r="W385" s="9">
        <v>24.554263986963591</v>
      </c>
      <c r="X385" s="9">
        <v>59.80272311338598</v>
      </c>
      <c r="Y385" s="9">
        <v>95.121789872168137</v>
      </c>
      <c r="Z385" s="9">
        <v>90.161793902248135</v>
      </c>
    </row>
    <row r="386" spans="1:26" x14ac:dyDescent="0.2">
      <c r="A386">
        <v>2022</v>
      </c>
      <c r="B386" t="s">
        <v>12</v>
      </c>
      <c r="C386" t="s">
        <v>18</v>
      </c>
      <c r="D386" s="18">
        <v>44741</v>
      </c>
      <c r="E386" s="3">
        <v>6.726</v>
      </c>
      <c r="F386">
        <v>1</v>
      </c>
      <c r="G386">
        <v>1</v>
      </c>
      <c r="H386">
        <v>7</v>
      </c>
      <c r="I386" s="3">
        <v>4032.6106666666665</v>
      </c>
      <c r="J386" s="3">
        <v>96.52</v>
      </c>
      <c r="K386" s="2" t="s">
        <v>60</v>
      </c>
      <c r="L386" s="18">
        <v>44791</v>
      </c>
      <c r="N386" s="2" t="s">
        <v>60</v>
      </c>
      <c r="O386" s="9">
        <v>12.326238053866204</v>
      </c>
      <c r="P386" s="9">
        <v>42.549956559513468</v>
      </c>
      <c r="Q386" s="9">
        <v>64.889226759339707</v>
      </c>
      <c r="R386" s="9">
        <v>42.28931364031277</v>
      </c>
      <c r="S386" s="9">
        <v>4.202867072111208</v>
      </c>
      <c r="T386" s="9">
        <v>1.6833188531711556</v>
      </c>
      <c r="U386" s="9">
        <v>55.753583840139015</v>
      </c>
      <c r="V386" s="9">
        <v>1.8493054393305439</v>
      </c>
      <c r="W386" s="9">
        <v>25.643462206776707</v>
      </c>
      <c r="X386" s="9">
        <v>57.99002327660908</v>
      </c>
      <c r="Y386" s="9">
        <v>87.188020709217909</v>
      </c>
      <c r="Z386" s="9">
        <v>79.926671207550839</v>
      </c>
    </row>
    <row r="387" spans="1:26" x14ac:dyDescent="0.2">
      <c r="A387">
        <v>2022</v>
      </c>
      <c r="B387" t="s">
        <v>12</v>
      </c>
      <c r="C387" t="s">
        <v>18</v>
      </c>
      <c r="D387" s="18">
        <v>44741</v>
      </c>
      <c r="E387" s="3">
        <v>6.726</v>
      </c>
      <c r="F387">
        <v>2</v>
      </c>
      <c r="G387">
        <v>2</v>
      </c>
      <c r="H387">
        <v>7</v>
      </c>
      <c r="I387" s="3">
        <v>3753.4940192837462</v>
      </c>
      <c r="J387" s="3">
        <v>93.98</v>
      </c>
      <c r="K387" s="8" t="s">
        <v>60</v>
      </c>
      <c r="L387" s="18">
        <v>44791</v>
      </c>
      <c r="N387" s="2" t="s">
        <v>60</v>
      </c>
      <c r="O387" s="9">
        <v>17.35439501396948</v>
      </c>
      <c r="P387" s="9">
        <v>40.801633354824837</v>
      </c>
      <c r="Q387" s="9">
        <v>59.295078444014614</v>
      </c>
      <c r="R387" s="9">
        <v>41.134751773049643</v>
      </c>
      <c r="S387" s="9">
        <v>4.5562003008811516</v>
      </c>
      <c r="T387" s="9">
        <v>2.1384053298946917</v>
      </c>
      <c r="U387" s="9">
        <v>57.115527616591457</v>
      </c>
      <c r="V387" s="9">
        <v>2.0237767306995287</v>
      </c>
      <c r="W387" s="9">
        <v>25.362776703202233</v>
      </c>
      <c r="X387" s="9">
        <v>60.018056749020303</v>
      </c>
      <c r="Y387" s="9">
        <v>98.750525748350483</v>
      </c>
      <c r="Z387" s="9">
        <v>89.603934691538058</v>
      </c>
    </row>
    <row r="388" spans="1:26" x14ac:dyDescent="0.2">
      <c r="A388">
        <v>2022</v>
      </c>
      <c r="B388" t="s">
        <v>12</v>
      </c>
      <c r="C388" t="s">
        <v>18</v>
      </c>
      <c r="D388" s="18">
        <v>44741</v>
      </c>
      <c r="E388" s="3">
        <v>6.726</v>
      </c>
      <c r="F388">
        <v>3</v>
      </c>
      <c r="G388">
        <v>3</v>
      </c>
      <c r="H388">
        <v>7</v>
      </c>
      <c r="I388" s="3">
        <v>4582.5121212121203</v>
      </c>
      <c r="J388" s="3">
        <v>93.98</v>
      </c>
      <c r="K388" s="2" t="s">
        <v>60</v>
      </c>
      <c r="L388" s="18">
        <v>44791</v>
      </c>
      <c r="N388" s="2" t="s">
        <v>60</v>
      </c>
      <c r="O388" s="9">
        <v>12.475822050290136</v>
      </c>
      <c r="P388" s="9">
        <v>41.779497098646033</v>
      </c>
      <c r="Q388" s="9">
        <v>63.765312701482912</v>
      </c>
      <c r="R388" s="9">
        <v>42.381259402535996</v>
      </c>
      <c r="S388" s="9">
        <v>5.029013539651837</v>
      </c>
      <c r="T388" s="9">
        <v>1.5473887814313345</v>
      </c>
      <c r="U388" s="9">
        <v>56.353771760154743</v>
      </c>
      <c r="V388" s="9">
        <v>1.8819009100101112</v>
      </c>
      <c r="W388" s="9">
        <v>26.675048355899424</v>
      </c>
      <c r="X388" s="9">
        <v>58.339879289416672</v>
      </c>
      <c r="Y388" s="9">
        <v>89.26005847531161</v>
      </c>
      <c r="Z388" s="9">
        <v>82.211018882121948</v>
      </c>
    </row>
    <row r="389" spans="1:26" x14ac:dyDescent="0.2">
      <c r="A389">
        <v>2022</v>
      </c>
      <c r="B389" t="s">
        <v>12</v>
      </c>
      <c r="C389" t="s">
        <v>18</v>
      </c>
      <c r="D389" s="18">
        <v>44741</v>
      </c>
      <c r="E389" s="3">
        <v>6.726</v>
      </c>
      <c r="F389">
        <v>4</v>
      </c>
      <c r="G389">
        <v>4</v>
      </c>
      <c r="H389">
        <v>7</v>
      </c>
      <c r="I389" s="3">
        <v>5653.1535895316792</v>
      </c>
      <c r="J389" s="3">
        <v>88.9</v>
      </c>
      <c r="K389" s="2" t="s">
        <v>60</v>
      </c>
      <c r="L389" s="18">
        <v>44791</v>
      </c>
      <c r="N389" s="2" t="s">
        <v>60</v>
      </c>
      <c r="O389" s="9">
        <v>12.955729166666666</v>
      </c>
      <c r="P389" s="9">
        <v>39.800347222222221</v>
      </c>
      <c r="Q389" s="9">
        <v>62.619357638888893</v>
      </c>
      <c r="R389" s="9">
        <v>41.829427083333329</v>
      </c>
      <c r="S389" s="9">
        <v>3.8411458333333335</v>
      </c>
      <c r="T389" s="9">
        <v>1.8880208333333335</v>
      </c>
      <c r="U389" s="9">
        <v>57.895529513888896</v>
      </c>
      <c r="V389" s="9">
        <v>1.9163403223011608</v>
      </c>
      <c r="W389" s="9">
        <v>26.920247395833332</v>
      </c>
      <c r="X389" s="9">
        <v>58.985902949863018</v>
      </c>
      <c r="Y389" s="9">
        <v>91.900052252167058</v>
      </c>
      <c r="Z389" s="9">
        <v>86.005843169335051</v>
      </c>
    </row>
    <row r="390" spans="1:26" x14ac:dyDescent="0.2">
      <c r="A390">
        <v>2022</v>
      </c>
      <c r="B390" t="s">
        <v>12</v>
      </c>
      <c r="C390" t="s">
        <v>18</v>
      </c>
      <c r="D390" s="18">
        <v>44741</v>
      </c>
      <c r="E390" s="3">
        <v>6.726</v>
      </c>
      <c r="F390">
        <v>1</v>
      </c>
      <c r="G390">
        <v>1</v>
      </c>
      <c r="H390">
        <v>8</v>
      </c>
      <c r="I390" s="3">
        <v>5174.0727768595043</v>
      </c>
      <c r="J390" s="3">
        <v>134.62</v>
      </c>
      <c r="K390" s="2" t="s">
        <v>61</v>
      </c>
      <c r="L390" s="18">
        <v>44798</v>
      </c>
      <c r="N390" s="2" t="s">
        <v>59</v>
      </c>
      <c r="O390" s="9">
        <v>15.836567485985336</v>
      </c>
      <c r="P390" s="9">
        <v>40.21129797326433</v>
      </c>
      <c r="Q390" s="9">
        <v>61.244070720137991</v>
      </c>
      <c r="R390" s="9">
        <v>39.499784389823198</v>
      </c>
      <c r="S390" s="9">
        <v>5.0452781371280713</v>
      </c>
      <c r="T390" s="9">
        <v>2.0806382061233286</v>
      </c>
      <c r="U390" s="9">
        <v>57.575398878827087</v>
      </c>
      <c r="V390" s="9">
        <v>1.9593733497623658</v>
      </c>
      <c r="W390" s="9">
        <v>25.125808538163003</v>
      </c>
      <c r="X390" s="9">
        <v>58.6274314199255</v>
      </c>
      <c r="Y390" s="9">
        <v>93.392704625384383</v>
      </c>
      <c r="Z390" s="9">
        <v>87.45093191093936</v>
      </c>
    </row>
    <row r="391" spans="1:26" x14ac:dyDescent="0.2">
      <c r="A391">
        <v>2022</v>
      </c>
      <c r="B391" t="s">
        <v>12</v>
      </c>
      <c r="C391" t="s">
        <v>18</v>
      </c>
      <c r="D391" s="18">
        <v>44741</v>
      </c>
      <c r="E391" s="3">
        <v>6.726</v>
      </c>
      <c r="F391">
        <v>2</v>
      </c>
      <c r="G391">
        <v>2</v>
      </c>
      <c r="H391">
        <v>8</v>
      </c>
      <c r="I391" s="3">
        <v>5044.9292534435262</v>
      </c>
      <c r="J391" s="3">
        <v>109.22</v>
      </c>
      <c r="K391" s="2" t="s">
        <v>61</v>
      </c>
      <c r="L391" s="18">
        <v>44798</v>
      </c>
      <c r="N391" s="2" t="s">
        <v>59</v>
      </c>
      <c r="O391" s="9">
        <v>13.991592109518164</v>
      </c>
      <c r="P391" s="9">
        <v>46.458984585534118</v>
      </c>
      <c r="Q391" s="9">
        <v>68.481190039883586</v>
      </c>
      <c r="R391" s="9">
        <v>43.451546836261727</v>
      </c>
      <c r="S391" s="9">
        <v>5.7238331357119758</v>
      </c>
      <c r="T391" s="9">
        <v>1.5091085480219899</v>
      </c>
      <c r="U391" s="9">
        <v>52.708451007868923</v>
      </c>
      <c r="V391" s="9">
        <v>1.7523059971666928</v>
      </c>
      <c r="W391" s="9">
        <v>20.811792605368105</v>
      </c>
      <c r="X391" s="9">
        <v>56.511444651545958</v>
      </c>
      <c r="Y391" s="9">
        <v>80.508409245087492</v>
      </c>
      <c r="Z391" s="9">
        <v>71.597933955391881</v>
      </c>
    </row>
    <row r="392" spans="1:26" x14ac:dyDescent="0.2">
      <c r="A392">
        <v>2022</v>
      </c>
      <c r="B392" t="s">
        <v>12</v>
      </c>
      <c r="C392" t="s">
        <v>18</v>
      </c>
      <c r="D392" s="18">
        <v>44741</v>
      </c>
      <c r="E392" s="3">
        <v>6.726</v>
      </c>
      <c r="F392">
        <v>3</v>
      </c>
      <c r="G392">
        <v>3</v>
      </c>
      <c r="H392">
        <v>8</v>
      </c>
      <c r="I392" s="3">
        <v>3695.1711377410466</v>
      </c>
      <c r="J392" s="3">
        <v>129.54</v>
      </c>
      <c r="K392" s="2" t="s">
        <v>61</v>
      </c>
      <c r="L392" s="18">
        <v>44798</v>
      </c>
      <c r="N392" s="2" t="s">
        <v>59</v>
      </c>
      <c r="O392" s="9">
        <v>13.241214231313242</v>
      </c>
      <c r="P392" s="9">
        <v>44.45653356544446</v>
      </c>
      <c r="Q392" s="9">
        <v>64.476117941464466</v>
      </c>
      <c r="R392" s="9">
        <v>40.931345881840933</v>
      </c>
      <c r="S392" s="9">
        <v>4.493526275704494</v>
      </c>
      <c r="T392" s="9">
        <v>1.8822761397018823</v>
      </c>
      <c r="U392" s="9">
        <v>54.268360352518769</v>
      </c>
      <c r="V392" s="9">
        <v>1.8611542355720556</v>
      </c>
      <c r="W392" s="9">
        <v>24.913719943422915</v>
      </c>
      <c r="X392" s="9">
        <v>57.76935788546011</v>
      </c>
      <c r="Y392" s="9">
        <v>87.412752125855306</v>
      </c>
      <c r="Z392" s="9">
        <v>78.2959602539852</v>
      </c>
    </row>
    <row r="393" spans="1:26" x14ac:dyDescent="0.2">
      <c r="A393">
        <v>2022</v>
      </c>
      <c r="B393" t="s">
        <v>12</v>
      </c>
      <c r="C393" t="s">
        <v>18</v>
      </c>
      <c r="D393" s="18">
        <v>44741</v>
      </c>
      <c r="E393" s="3">
        <v>6.726</v>
      </c>
      <c r="F393">
        <v>4</v>
      </c>
      <c r="G393">
        <v>4</v>
      </c>
      <c r="H393">
        <v>8</v>
      </c>
      <c r="I393" s="3">
        <v>5157.4090964187326</v>
      </c>
      <c r="J393" s="3">
        <v>129.54</v>
      </c>
      <c r="K393" s="2" t="s">
        <v>61</v>
      </c>
      <c r="L393" s="18">
        <v>44798</v>
      </c>
      <c r="N393" s="2" t="s">
        <v>59</v>
      </c>
      <c r="O393" s="9">
        <v>11.124363005529652</v>
      </c>
      <c r="P393" s="9">
        <v>43.304781524449744</v>
      </c>
      <c r="Q393" s="9">
        <v>69.749539195489533</v>
      </c>
      <c r="R393" s="9">
        <v>42.773501030033614</v>
      </c>
      <c r="S393" s="9">
        <v>4.7164696953269001</v>
      </c>
      <c r="T393" s="9">
        <v>1.6480537785969858</v>
      </c>
      <c r="U393" s="9">
        <v>55.165575192453652</v>
      </c>
      <c r="V393" s="9">
        <v>1.7204414736514846</v>
      </c>
      <c r="W393" s="9">
        <v>22.360511764068089</v>
      </c>
      <c r="X393" s="9">
        <v>56.153989138737387</v>
      </c>
      <c r="Y393" s="9">
        <v>78.544432378259188</v>
      </c>
      <c r="Z393" s="9">
        <v>73.572979441036225</v>
      </c>
    </row>
    <row r="394" spans="1:26" x14ac:dyDescent="0.2">
      <c r="A394">
        <v>2022</v>
      </c>
      <c r="B394" t="s">
        <v>12</v>
      </c>
      <c r="C394" t="s">
        <v>18</v>
      </c>
      <c r="D394" s="18">
        <v>44741</v>
      </c>
      <c r="E394" s="3">
        <v>6.726</v>
      </c>
      <c r="F394">
        <v>1</v>
      </c>
      <c r="G394">
        <v>1</v>
      </c>
      <c r="H394">
        <v>9</v>
      </c>
      <c r="I394" s="3">
        <v>9052.5443994490361</v>
      </c>
      <c r="J394" s="3">
        <v>132.08000000000001</v>
      </c>
      <c r="K394" s="2" t="s">
        <v>59</v>
      </c>
      <c r="L394" s="18">
        <v>44805</v>
      </c>
      <c r="N394" s="2" t="s">
        <v>59</v>
      </c>
      <c r="O394" s="9">
        <v>11.324809283335124</v>
      </c>
      <c r="P394" s="9">
        <v>44.428924465456113</v>
      </c>
      <c r="Q394" s="9">
        <v>71.215214354786724</v>
      </c>
      <c r="R394" s="9">
        <v>42.591597722144627</v>
      </c>
      <c r="S394" s="9">
        <v>5.8128290534006668</v>
      </c>
      <c r="T394" s="9">
        <v>1.6331793273879878</v>
      </c>
      <c r="U394" s="9">
        <v>54.289867841409695</v>
      </c>
      <c r="V394" s="9">
        <v>1.6850331925165962</v>
      </c>
      <c r="W394" s="9">
        <v>20.811862039325227</v>
      </c>
      <c r="X394" s="9">
        <v>55.394796570689834</v>
      </c>
      <c r="Y394" s="9">
        <v>75.887862531964956</v>
      </c>
      <c r="Z394" s="9">
        <v>70.914906457453228</v>
      </c>
    </row>
    <row r="395" spans="1:26" x14ac:dyDescent="0.2">
      <c r="A395">
        <v>2022</v>
      </c>
      <c r="B395" t="s">
        <v>12</v>
      </c>
      <c r="C395" t="s">
        <v>18</v>
      </c>
      <c r="D395" s="18">
        <v>44741</v>
      </c>
      <c r="E395" s="3">
        <v>6.726</v>
      </c>
      <c r="F395">
        <v>2</v>
      </c>
      <c r="G395">
        <v>2</v>
      </c>
      <c r="H395">
        <v>9</v>
      </c>
      <c r="I395" s="3">
        <v>5132.413575757575</v>
      </c>
      <c r="J395" s="3">
        <v>137.16</v>
      </c>
      <c r="K395" s="2" t="s">
        <v>59</v>
      </c>
      <c r="L395" s="18">
        <v>44805</v>
      </c>
      <c r="N395" s="2" t="s">
        <v>59</v>
      </c>
      <c r="O395" s="9">
        <v>14.347731712611244</v>
      </c>
      <c r="P395" s="9">
        <v>40.047753418710656</v>
      </c>
      <c r="Q395" s="9">
        <v>62.014326025613201</v>
      </c>
      <c r="R395" s="9">
        <v>39.25548079010202</v>
      </c>
      <c r="S395" s="9">
        <v>3.6574777512481003</v>
      </c>
      <c r="T395" s="9">
        <v>2.4202300846537876</v>
      </c>
      <c r="U395" s="9">
        <v>57.702800086824404</v>
      </c>
      <c r="V395" s="9">
        <v>1.9350367518375917</v>
      </c>
      <c r="W395" s="9">
        <v>25.558714998914688</v>
      </c>
      <c r="X395" s="9">
        <v>58.754484182628246</v>
      </c>
      <c r="Y395" s="9">
        <v>92.432590429793592</v>
      </c>
      <c r="Z395" s="9">
        <v>86.555844071273327</v>
      </c>
    </row>
    <row r="396" spans="1:26" x14ac:dyDescent="0.2">
      <c r="A396">
        <v>2022</v>
      </c>
      <c r="B396" t="s">
        <v>12</v>
      </c>
      <c r="C396" t="s">
        <v>18</v>
      </c>
      <c r="D396" s="18">
        <v>44741</v>
      </c>
      <c r="E396" s="3">
        <v>6.726</v>
      </c>
      <c r="F396">
        <v>3</v>
      </c>
      <c r="G396">
        <v>3</v>
      </c>
      <c r="H396">
        <v>9</v>
      </c>
      <c r="I396" s="3">
        <v>5836.4540743801645</v>
      </c>
      <c r="J396" s="3">
        <v>132.08000000000001</v>
      </c>
      <c r="K396" s="2" t="s">
        <v>59</v>
      </c>
      <c r="L396" s="18">
        <v>44805</v>
      </c>
      <c r="N396" s="2" t="s">
        <v>59</v>
      </c>
      <c r="O396" s="9">
        <v>13.694163677861102</v>
      </c>
      <c r="P396" s="9">
        <v>41.028149114226714</v>
      </c>
      <c r="Q396" s="9">
        <v>65.362460602108456</v>
      </c>
      <c r="R396" s="9">
        <v>40.647755678730569</v>
      </c>
      <c r="S396" s="9">
        <v>4.3908270840126074</v>
      </c>
      <c r="T396" s="9">
        <v>2.0541245516791653</v>
      </c>
      <c r="U396" s="9">
        <v>56.939071840017391</v>
      </c>
      <c r="V396" s="9">
        <v>1.8359161955437315</v>
      </c>
      <c r="W396" s="9">
        <v>23.464623410498863</v>
      </c>
      <c r="X396" s="9">
        <v>57.415051108530861</v>
      </c>
      <c r="Y396" s="9">
        <v>85.698554632620244</v>
      </c>
      <c r="Z396" s="9">
        <v>81.03516600799685</v>
      </c>
    </row>
    <row r="397" spans="1:26" x14ac:dyDescent="0.2">
      <c r="A397">
        <v>2022</v>
      </c>
      <c r="B397" t="s">
        <v>12</v>
      </c>
      <c r="C397" t="s">
        <v>18</v>
      </c>
      <c r="D397" s="18">
        <v>44741</v>
      </c>
      <c r="E397" s="3">
        <v>6.726</v>
      </c>
      <c r="F397">
        <v>4</v>
      </c>
      <c r="G397">
        <v>4</v>
      </c>
      <c r="H397">
        <v>9</v>
      </c>
      <c r="I397" s="3">
        <v>6465.508011019283</v>
      </c>
      <c r="J397" s="3">
        <v>134.62</v>
      </c>
      <c r="K397" s="2" t="s">
        <v>59</v>
      </c>
      <c r="L397" s="18">
        <v>44805</v>
      </c>
      <c r="N397" s="2" t="s">
        <v>59</v>
      </c>
      <c r="O397" s="9">
        <v>12.967391304347824</v>
      </c>
      <c r="P397" s="9">
        <v>40.793478260869563</v>
      </c>
      <c r="Q397" s="9">
        <v>66.630434782608688</v>
      </c>
      <c r="R397" s="9">
        <v>41.565217391304351</v>
      </c>
      <c r="S397" s="9">
        <v>3.9347826086956519</v>
      </c>
      <c r="T397" s="9">
        <v>1.9673913043478259</v>
      </c>
      <c r="U397" s="9">
        <v>57.121880434782611</v>
      </c>
      <c r="V397" s="9">
        <v>1.8009787928221861</v>
      </c>
      <c r="W397" s="9">
        <v>23.098913043478269</v>
      </c>
      <c r="X397" s="9">
        <v>57.198516756143675</v>
      </c>
      <c r="Y397" s="9">
        <v>83.750663137153836</v>
      </c>
      <c r="Z397" s="9">
        <v>79.748290906331803</v>
      </c>
    </row>
    <row r="398" spans="1:26" x14ac:dyDescent="0.2">
      <c r="A398">
        <v>2022</v>
      </c>
      <c r="B398" t="s">
        <v>13</v>
      </c>
      <c r="C398" t="s">
        <v>18</v>
      </c>
      <c r="D398" s="18">
        <v>44741</v>
      </c>
      <c r="E398" s="3">
        <v>10.089</v>
      </c>
      <c r="F398">
        <v>1</v>
      </c>
      <c r="G398">
        <v>1</v>
      </c>
      <c r="H398">
        <v>1</v>
      </c>
      <c r="L398" s="18">
        <v>44749</v>
      </c>
    </row>
    <row r="399" spans="1:26" x14ac:dyDescent="0.2">
      <c r="A399">
        <v>2022</v>
      </c>
      <c r="B399" t="s">
        <v>13</v>
      </c>
      <c r="C399" t="s">
        <v>18</v>
      </c>
      <c r="D399" s="18">
        <v>44741</v>
      </c>
      <c r="E399" s="3">
        <v>10.089</v>
      </c>
      <c r="F399">
        <v>2</v>
      </c>
      <c r="G399">
        <v>2</v>
      </c>
      <c r="H399">
        <v>1</v>
      </c>
      <c r="L399" s="18">
        <v>44749</v>
      </c>
    </row>
    <row r="400" spans="1:26" x14ac:dyDescent="0.2">
      <c r="A400">
        <v>2022</v>
      </c>
      <c r="B400" t="s">
        <v>13</v>
      </c>
      <c r="C400" t="s">
        <v>18</v>
      </c>
      <c r="D400" s="18">
        <v>44741</v>
      </c>
      <c r="E400" s="3">
        <v>10.089</v>
      </c>
      <c r="F400">
        <v>3</v>
      </c>
      <c r="G400">
        <v>3</v>
      </c>
      <c r="H400">
        <v>1</v>
      </c>
      <c r="L400" s="18">
        <v>44749</v>
      </c>
    </row>
    <row r="401" spans="1:13" x14ac:dyDescent="0.2">
      <c r="A401">
        <v>2022</v>
      </c>
      <c r="B401" t="s">
        <v>13</v>
      </c>
      <c r="C401" t="s">
        <v>18</v>
      </c>
      <c r="D401" s="18">
        <v>44741</v>
      </c>
      <c r="E401" s="3">
        <v>10.089</v>
      </c>
      <c r="F401">
        <v>4</v>
      </c>
      <c r="G401">
        <v>4</v>
      </c>
      <c r="H401">
        <v>1</v>
      </c>
      <c r="L401" s="18">
        <v>44749</v>
      </c>
    </row>
    <row r="402" spans="1:13" x14ac:dyDescent="0.2">
      <c r="A402">
        <v>2022</v>
      </c>
      <c r="B402" t="s">
        <v>13</v>
      </c>
      <c r="C402" t="s">
        <v>18</v>
      </c>
      <c r="D402" s="18">
        <v>44741</v>
      </c>
      <c r="E402" s="3">
        <v>10.089</v>
      </c>
      <c r="F402">
        <v>1</v>
      </c>
      <c r="G402">
        <v>1</v>
      </c>
      <c r="H402">
        <v>2</v>
      </c>
      <c r="L402" s="18">
        <v>44756</v>
      </c>
    </row>
    <row r="403" spans="1:13" x14ac:dyDescent="0.2">
      <c r="A403">
        <v>2022</v>
      </c>
      <c r="B403" t="s">
        <v>13</v>
      </c>
      <c r="C403" t="s">
        <v>18</v>
      </c>
      <c r="D403" s="18">
        <v>44741</v>
      </c>
      <c r="E403" s="3">
        <v>10.089</v>
      </c>
      <c r="F403">
        <v>2</v>
      </c>
      <c r="G403">
        <v>2</v>
      </c>
      <c r="H403">
        <v>2</v>
      </c>
      <c r="L403" s="18">
        <v>44756</v>
      </c>
    </row>
    <row r="404" spans="1:13" x14ac:dyDescent="0.2">
      <c r="A404">
        <v>2022</v>
      </c>
      <c r="B404" t="s">
        <v>13</v>
      </c>
      <c r="C404" t="s">
        <v>18</v>
      </c>
      <c r="D404" s="18">
        <v>44741</v>
      </c>
      <c r="E404" s="3">
        <v>10.089</v>
      </c>
      <c r="F404">
        <v>3</v>
      </c>
      <c r="G404">
        <v>3</v>
      </c>
      <c r="H404">
        <v>2</v>
      </c>
      <c r="L404" s="18">
        <v>44756</v>
      </c>
    </row>
    <row r="405" spans="1:13" x14ac:dyDescent="0.2">
      <c r="A405">
        <v>2022</v>
      </c>
      <c r="B405" t="s">
        <v>13</v>
      </c>
      <c r="C405" t="s">
        <v>18</v>
      </c>
      <c r="D405" s="18">
        <v>44741</v>
      </c>
      <c r="E405" s="3">
        <v>10.089</v>
      </c>
      <c r="F405">
        <v>4</v>
      </c>
      <c r="G405">
        <v>4</v>
      </c>
      <c r="H405">
        <v>2</v>
      </c>
      <c r="L405" s="18">
        <v>44756</v>
      </c>
    </row>
    <row r="406" spans="1:13" x14ac:dyDescent="0.2">
      <c r="A406">
        <v>2022</v>
      </c>
      <c r="B406" t="s">
        <v>13</v>
      </c>
      <c r="C406" t="s">
        <v>18</v>
      </c>
      <c r="D406" s="18">
        <v>44741</v>
      </c>
      <c r="E406" s="3">
        <v>10.089</v>
      </c>
      <c r="F406">
        <v>1</v>
      </c>
      <c r="G406">
        <v>1</v>
      </c>
      <c r="H406">
        <v>3</v>
      </c>
      <c r="L406" s="18">
        <v>44763</v>
      </c>
    </row>
    <row r="407" spans="1:13" x14ac:dyDescent="0.2">
      <c r="A407">
        <v>2022</v>
      </c>
      <c r="B407" t="s">
        <v>13</v>
      </c>
      <c r="C407" t="s">
        <v>18</v>
      </c>
      <c r="D407" s="18">
        <v>44741</v>
      </c>
      <c r="E407" s="3">
        <v>10.089</v>
      </c>
      <c r="F407">
        <v>2</v>
      </c>
      <c r="G407">
        <v>2</v>
      </c>
      <c r="H407">
        <v>3</v>
      </c>
      <c r="L407" s="18">
        <v>44763</v>
      </c>
    </row>
    <row r="408" spans="1:13" x14ac:dyDescent="0.2">
      <c r="A408">
        <v>2022</v>
      </c>
      <c r="B408" t="s">
        <v>13</v>
      </c>
      <c r="C408" t="s">
        <v>18</v>
      </c>
      <c r="D408" s="18">
        <v>44741</v>
      </c>
      <c r="E408" s="3">
        <v>10.089</v>
      </c>
      <c r="F408">
        <v>3</v>
      </c>
      <c r="G408">
        <v>3</v>
      </c>
      <c r="H408">
        <v>3</v>
      </c>
      <c r="L408" s="18">
        <v>44763</v>
      </c>
    </row>
    <row r="409" spans="1:13" x14ac:dyDescent="0.2">
      <c r="A409">
        <v>2022</v>
      </c>
      <c r="B409" t="s">
        <v>13</v>
      </c>
      <c r="C409" t="s">
        <v>18</v>
      </c>
      <c r="D409" s="18">
        <v>44741</v>
      </c>
      <c r="E409" s="3">
        <v>10.089</v>
      </c>
      <c r="F409">
        <v>4</v>
      </c>
      <c r="G409">
        <v>4</v>
      </c>
      <c r="H409">
        <v>3</v>
      </c>
      <c r="L409" s="18">
        <v>44763</v>
      </c>
    </row>
    <row r="410" spans="1:13" x14ac:dyDescent="0.2">
      <c r="A410">
        <v>2022</v>
      </c>
      <c r="B410" t="s">
        <v>13</v>
      </c>
      <c r="C410" t="s">
        <v>18</v>
      </c>
      <c r="D410" s="18">
        <v>44741</v>
      </c>
      <c r="E410" s="3">
        <v>10.089</v>
      </c>
      <c r="F410">
        <v>1</v>
      </c>
      <c r="G410">
        <v>1</v>
      </c>
      <c r="H410">
        <v>4</v>
      </c>
      <c r="I410" s="3">
        <v>1295.6011542699725</v>
      </c>
      <c r="L410" s="18">
        <v>44770</v>
      </c>
      <c r="M410">
        <v>587.39473553719017</v>
      </c>
    </row>
    <row r="411" spans="1:13" x14ac:dyDescent="0.2">
      <c r="A411">
        <v>2022</v>
      </c>
      <c r="B411" t="s">
        <v>13</v>
      </c>
      <c r="C411" t="s">
        <v>18</v>
      </c>
      <c r="D411" s="18">
        <v>44741</v>
      </c>
      <c r="E411" s="3">
        <v>10.089</v>
      </c>
      <c r="F411">
        <v>2</v>
      </c>
      <c r="G411">
        <v>2</v>
      </c>
      <c r="H411">
        <v>4</v>
      </c>
      <c r="I411" s="3">
        <v>1249.7760330578515</v>
      </c>
      <c r="L411" s="18">
        <v>44770</v>
      </c>
      <c r="M411">
        <v>512.40817355371905</v>
      </c>
    </row>
    <row r="412" spans="1:13" x14ac:dyDescent="0.2">
      <c r="A412">
        <v>2022</v>
      </c>
      <c r="B412" t="s">
        <v>13</v>
      </c>
      <c r="C412" t="s">
        <v>18</v>
      </c>
      <c r="D412" s="18">
        <v>44741</v>
      </c>
      <c r="E412" s="3">
        <v>10.089</v>
      </c>
      <c r="F412">
        <v>3</v>
      </c>
      <c r="G412">
        <v>3</v>
      </c>
      <c r="H412">
        <v>4</v>
      </c>
      <c r="I412" s="3">
        <v>974.82530578512387</v>
      </c>
      <c r="L412" s="18">
        <v>44770</v>
      </c>
      <c r="M412">
        <v>679.04497796143244</v>
      </c>
    </row>
    <row r="413" spans="1:13" x14ac:dyDescent="0.2">
      <c r="A413">
        <v>2022</v>
      </c>
      <c r="B413" t="s">
        <v>13</v>
      </c>
      <c r="C413" t="s">
        <v>18</v>
      </c>
      <c r="D413" s="18">
        <v>44741</v>
      </c>
      <c r="E413" s="3">
        <v>10.089</v>
      </c>
      <c r="F413">
        <v>4</v>
      </c>
      <c r="G413">
        <v>4</v>
      </c>
      <c r="H413">
        <v>4</v>
      </c>
      <c r="I413" s="3">
        <v>1553.8882011019282</v>
      </c>
      <c r="L413" s="18">
        <v>44770</v>
      </c>
      <c r="M413">
        <v>412.42609090909093</v>
      </c>
    </row>
    <row r="414" spans="1:13" x14ac:dyDescent="0.2">
      <c r="A414">
        <v>2022</v>
      </c>
      <c r="B414" t="s">
        <v>13</v>
      </c>
      <c r="C414" t="s">
        <v>18</v>
      </c>
      <c r="D414" s="18">
        <v>44741</v>
      </c>
      <c r="E414" s="3">
        <v>10.089</v>
      </c>
      <c r="F414">
        <v>1</v>
      </c>
      <c r="G414">
        <v>1</v>
      </c>
      <c r="H414">
        <v>5</v>
      </c>
      <c r="I414" s="3">
        <v>2662.022950413223</v>
      </c>
      <c r="L414" s="18">
        <v>44777</v>
      </c>
    </row>
    <row r="415" spans="1:13" x14ac:dyDescent="0.2">
      <c r="A415">
        <v>2022</v>
      </c>
      <c r="B415" t="s">
        <v>13</v>
      </c>
      <c r="C415" t="s">
        <v>18</v>
      </c>
      <c r="D415" s="18">
        <v>44741</v>
      </c>
      <c r="E415" s="3">
        <v>10.089</v>
      </c>
      <c r="F415">
        <v>2</v>
      </c>
      <c r="G415">
        <v>2</v>
      </c>
      <c r="H415">
        <v>5</v>
      </c>
      <c r="I415" s="3">
        <v>3632.682336088154</v>
      </c>
      <c r="L415" s="18">
        <v>44777</v>
      </c>
    </row>
    <row r="416" spans="1:13" x14ac:dyDescent="0.2">
      <c r="A416">
        <v>2022</v>
      </c>
      <c r="B416" t="s">
        <v>13</v>
      </c>
      <c r="C416" t="s">
        <v>18</v>
      </c>
      <c r="D416" s="18">
        <v>44741</v>
      </c>
      <c r="E416" s="3">
        <v>10.089</v>
      </c>
      <c r="F416">
        <v>3</v>
      </c>
      <c r="G416">
        <v>3</v>
      </c>
      <c r="H416">
        <v>5</v>
      </c>
      <c r="I416" s="3">
        <v>2070.4622947658404</v>
      </c>
      <c r="L416" s="18">
        <v>44777</v>
      </c>
    </row>
    <row r="417" spans="1:12" x14ac:dyDescent="0.2">
      <c r="A417">
        <v>2022</v>
      </c>
      <c r="B417" t="s">
        <v>13</v>
      </c>
      <c r="C417" t="s">
        <v>18</v>
      </c>
      <c r="D417" s="18">
        <v>44741</v>
      </c>
      <c r="E417" s="3">
        <v>10.089</v>
      </c>
      <c r="F417">
        <v>4</v>
      </c>
      <c r="G417">
        <v>4</v>
      </c>
      <c r="H417">
        <v>5</v>
      </c>
      <c r="I417" s="3">
        <v>2487.0543057851241</v>
      </c>
      <c r="L417" s="18">
        <v>44777</v>
      </c>
    </row>
    <row r="418" spans="1:12" x14ac:dyDescent="0.2">
      <c r="A418">
        <v>2022</v>
      </c>
      <c r="B418" t="s">
        <v>13</v>
      </c>
      <c r="C418" t="s">
        <v>18</v>
      </c>
      <c r="D418" s="18">
        <v>44741</v>
      </c>
      <c r="E418" s="3">
        <v>10.089</v>
      </c>
      <c r="F418">
        <v>1</v>
      </c>
      <c r="G418">
        <v>1</v>
      </c>
      <c r="H418">
        <v>6</v>
      </c>
      <c r="I418" s="3">
        <v>3770.1576997245174</v>
      </c>
      <c r="L418" s="18">
        <v>44784</v>
      </c>
    </row>
    <row r="419" spans="1:12" x14ac:dyDescent="0.2">
      <c r="A419">
        <v>2022</v>
      </c>
      <c r="B419" t="s">
        <v>13</v>
      </c>
      <c r="C419" t="s">
        <v>18</v>
      </c>
      <c r="D419" s="18">
        <v>44741</v>
      </c>
      <c r="E419" s="3">
        <v>10.089</v>
      </c>
      <c r="F419">
        <v>2</v>
      </c>
      <c r="G419">
        <v>2</v>
      </c>
      <c r="H419">
        <v>6</v>
      </c>
      <c r="I419" s="3">
        <v>2516.2157465564737</v>
      </c>
      <c r="L419" s="18">
        <v>44784</v>
      </c>
    </row>
    <row r="420" spans="1:12" x14ac:dyDescent="0.2">
      <c r="A420">
        <v>2022</v>
      </c>
      <c r="B420" t="s">
        <v>13</v>
      </c>
      <c r="C420" t="s">
        <v>18</v>
      </c>
      <c r="D420" s="18">
        <v>44741</v>
      </c>
      <c r="E420" s="3">
        <v>10.089</v>
      </c>
      <c r="F420">
        <v>3</v>
      </c>
      <c r="G420">
        <v>3</v>
      </c>
      <c r="H420">
        <v>6</v>
      </c>
      <c r="I420" s="3">
        <v>3157.7674435261702</v>
      </c>
      <c r="L420" s="18">
        <v>44784</v>
      </c>
    </row>
    <row r="421" spans="1:12" x14ac:dyDescent="0.2">
      <c r="A421">
        <v>2022</v>
      </c>
      <c r="B421" t="s">
        <v>13</v>
      </c>
      <c r="C421" t="s">
        <v>18</v>
      </c>
      <c r="D421" s="18">
        <v>44741</v>
      </c>
      <c r="E421" s="3">
        <v>10.089</v>
      </c>
      <c r="F421">
        <v>4</v>
      </c>
      <c r="G421">
        <v>4</v>
      </c>
      <c r="H421">
        <v>6</v>
      </c>
      <c r="I421" s="3">
        <v>1695.5294848484848</v>
      </c>
      <c r="L421" s="18">
        <v>44784</v>
      </c>
    </row>
    <row r="422" spans="1:12" x14ac:dyDescent="0.2">
      <c r="A422">
        <v>2022</v>
      </c>
      <c r="B422" t="s">
        <v>13</v>
      </c>
      <c r="C422" t="s">
        <v>18</v>
      </c>
      <c r="D422" s="18">
        <v>44741</v>
      </c>
      <c r="E422" s="3">
        <v>10.089</v>
      </c>
      <c r="F422">
        <v>1</v>
      </c>
      <c r="G422">
        <v>1</v>
      </c>
      <c r="H422">
        <v>7</v>
      </c>
      <c r="I422" s="3">
        <v>4128.426829201102</v>
      </c>
      <c r="L422" s="18">
        <v>44791</v>
      </c>
    </row>
    <row r="423" spans="1:12" x14ac:dyDescent="0.2">
      <c r="A423">
        <v>2022</v>
      </c>
      <c r="B423" t="s">
        <v>13</v>
      </c>
      <c r="C423" t="s">
        <v>18</v>
      </c>
      <c r="D423" s="18">
        <v>44741</v>
      </c>
      <c r="E423" s="3">
        <v>10.089</v>
      </c>
      <c r="F423">
        <v>2</v>
      </c>
      <c r="G423">
        <v>2</v>
      </c>
      <c r="H423">
        <v>7</v>
      </c>
      <c r="I423" s="3">
        <v>4436.7049173553723</v>
      </c>
      <c r="L423" s="18">
        <v>44791</v>
      </c>
    </row>
    <row r="424" spans="1:12" x14ac:dyDescent="0.2">
      <c r="A424">
        <v>2022</v>
      </c>
      <c r="B424" t="s">
        <v>13</v>
      </c>
      <c r="C424" t="s">
        <v>18</v>
      </c>
      <c r="D424" s="18">
        <v>44741</v>
      </c>
      <c r="E424" s="3">
        <v>10.089</v>
      </c>
      <c r="F424">
        <v>3</v>
      </c>
      <c r="G424">
        <v>3</v>
      </c>
      <c r="H424">
        <v>7</v>
      </c>
      <c r="I424" s="3">
        <v>3582.6912947658398</v>
      </c>
      <c r="L424" s="18">
        <v>44791</v>
      </c>
    </row>
    <row r="425" spans="1:12" x14ac:dyDescent="0.2">
      <c r="A425">
        <v>2022</v>
      </c>
      <c r="B425" t="s">
        <v>13</v>
      </c>
      <c r="C425" t="s">
        <v>18</v>
      </c>
      <c r="D425" s="18">
        <v>44741</v>
      </c>
      <c r="E425" s="3">
        <v>10.089</v>
      </c>
      <c r="F425">
        <v>4</v>
      </c>
      <c r="G425">
        <v>4</v>
      </c>
      <c r="H425">
        <v>7</v>
      </c>
      <c r="I425" s="3">
        <v>4615.8394820936637</v>
      </c>
      <c r="L425" s="18">
        <v>44791</v>
      </c>
    </row>
    <row r="426" spans="1:12" x14ac:dyDescent="0.2">
      <c r="A426">
        <v>2022</v>
      </c>
      <c r="B426" t="s">
        <v>13</v>
      </c>
      <c r="C426" t="s">
        <v>18</v>
      </c>
      <c r="D426" s="18">
        <v>44741</v>
      </c>
      <c r="E426" s="3">
        <v>10.089</v>
      </c>
      <c r="F426">
        <v>1</v>
      </c>
      <c r="G426">
        <v>1</v>
      </c>
      <c r="H426">
        <v>8</v>
      </c>
      <c r="I426" s="3">
        <v>6261.377925619835</v>
      </c>
      <c r="L426" s="18">
        <v>44798</v>
      </c>
    </row>
    <row r="427" spans="1:12" x14ac:dyDescent="0.2">
      <c r="A427">
        <v>2022</v>
      </c>
      <c r="B427" t="s">
        <v>13</v>
      </c>
      <c r="C427" t="s">
        <v>18</v>
      </c>
      <c r="D427" s="18">
        <v>44741</v>
      </c>
      <c r="E427" s="3">
        <v>10.089</v>
      </c>
      <c r="F427">
        <v>2</v>
      </c>
      <c r="G427">
        <v>2</v>
      </c>
      <c r="H427">
        <v>8</v>
      </c>
      <c r="I427" s="3">
        <v>2562.040867768595</v>
      </c>
      <c r="L427" s="18">
        <v>44798</v>
      </c>
    </row>
    <row r="428" spans="1:12" x14ac:dyDescent="0.2">
      <c r="A428">
        <v>2022</v>
      </c>
      <c r="B428" t="s">
        <v>13</v>
      </c>
      <c r="C428" t="s">
        <v>18</v>
      </c>
      <c r="D428" s="18">
        <v>44741</v>
      </c>
      <c r="E428" s="3">
        <v>10.089</v>
      </c>
      <c r="F428">
        <v>3</v>
      </c>
      <c r="G428">
        <v>3</v>
      </c>
      <c r="H428">
        <v>8</v>
      </c>
      <c r="I428" s="3">
        <v>3949.2922644628097</v>
      </c>
      <c r="L428" s="18">
        <v>44798</v>
      </c>
    </row>
    <row r="429" spans="1:12" x14ac:dyDescent="0.2">
      <c r="A429">
        <v>2022</v>
      </c>
      <c r="B429" t="s">
        <v>13</v>
      </c>
      <c r="C429" t="s">
        <v>18</v>
      </c>
      <c r="D429" s="18">
        <v>44741</v>
      </c>
      <c r="E429" s="3">
        <v>10.089</v>
      </c>
      <c r="F429">
        <v>4</v>
      </c>
      <c r="G429">
        <v>4</v>
      </c>
      <c r="H429">
        <v>8</v>
      </c>
      <c r="I429" s="3">
        <v>3770.1576997245174</v>
      </c>
      <c r="L429" s="18">
        <v>44798</v>
      </c>
    </row>
    <row r="430" spans="1:12" x14ac:dyDescent="0.2">
      <c r="A430">
        <v>2022</v>
      </c>
      <c r="B430" t="s">
        <v>13</v>
      </c>
      <c r="C430" t="s">
        <v>18</v>
      </c>
      <c r="D430" s="18">
        <v>44741</v>
      </c>
      <c r="E430" s="3">
        <v>10.089</v>
      </c>
      <c r="F430">
        <v>1</v>
      </c>
      <c r="G430">
        <v>1</v>
      </c>
      <c r="H430">
        <v>9</v>
      </c>
      <c r="I430" s="3">
        <v>7461.1629173553711</v>
      </c>
      <c r="L430" s="18">
        <v>44805</v>
      </c>
    </row>
    <row r="431" spans="1:12" x14ac:dyDescent="0.2">
      <c r="A431">
        <v>2022</v>
      </c>
      <c r="B431" t="s">
        <v>13</v>
      </c>
      <c r="C431" t="s">
        <v>18</v>
      </c>
      <c r="D431" s="18">
        <v>44741</v>
      </c>
      <c r="E431" s="3">
        <v>10.089</v>
      </c>
      <c r="F431">
        <v>2</v>
      </c>
      <c r="G431">
        <v>2</v>
      </c>
      <c r="H431">
        <v>9</v>
      </c>
      <c r="I431" s="3">
        <v>5240.7274986225884</v>
      </c>
      <c r="L431" s="18">
        <v>44805</v>
      </c>
    </row>
    <row r="432" spans="1:12" x14ac:dyDescent="0.2">
      <c r="A432">
        <v>2022</v>
      </c>
      <c r="B432" t="s">
        <v>13</v>
      </c>
      <c r="C432" t="s">
        <v>18</v>
      </c>
      <c r="D432" s="18">
        <v>44741</v>
      </c>
      <c r="E432" s="3">
        <v>10.089</v>
      </c>
      <c r="F432">
        <v>3</v>
      </c>
      <c r="G432">
        <v>3</v>
      </c>
      <c r="H432">
        <v>9</v>
      </c>
      <c r="I432" s="3">
        <v>4424.2071570247936</v>
      </c>
      <c r="L432" s="18">
        <v>44805</v>
      </c>
    </row>
    <row r="433" spans="1:13" x14ac:dyDescent="0.2">
      <c r="A433">
        <v>2022</v>
      </c>
      <c r="B433" t="s">
        <v>13</v>
      </c>
      <c r="C433" t="s">
        <v>18</v>
      </c>
      <c r="D433" s="18">
        <v>44741</v>
      </c>
      <c r="E433" s="3">
        <v>10.089</v>
      </c>
      <c r="F433">
        <v>4</v>
      </c>
      <c r="G433">
        <v>4</v>
      </c>
      <c r="H433">
        <v>9</v>
      </c>
      <c r="I433" s="3">
        <v>6390.5214490358121</v>
      </c>
      <c r="L433" s="18">
        <v>44805</v>
      </c>
    </row>
    <row r="434" spans="1:13" x14ac:dyDescent="0.2">
      <c r="A434">
        <v>2023</v>
      </c>
      <c r="B434" t="s">
        <v>153</v>
      </c>
      <c r="C434" t="s">
        <v>15</v>
      </c>
      <c r="D434" s="18">
        <v>45065</v>
      </c>
      <c r="E434" s="3">
        <v>0</v>
      </c>
      <c r="F434">
        <v>1</v>
      </c>
      <c r="G434">
        <v>5</v>
      </c>
      <c r="H434">
        <v>1</v>
      </c>
      <c r="L434" s="18">
        <v>45070</v>
      </c>
    </row>
    <row r="435" spans="1:13" x14ac:dyDescent="0.2">
      <c r="A435">
        <v>2023</v>
      </c>
      <c r="B435" t="s">
        <v>153</v>
      </c>
      <c r="C435" t="s">
        <v>15</v>
      </c>
      <c r="D435" s="18">
        <v>45065</v>
      </c>
      <c r="E435" s="3">
        <v>0</v>
      </c>
      <c r="F435">
        <v>2</v>
      </c>
      <c r="G435">
        <v>6</v>
      </c>
      <c r="H435">
        <v>1</v>
      </c>
      <c r="L435" s="18">
        <v>45070</v>
      </c>
    </row>
    <row r="436" spans="1:13" x14ac:dyDescent="0.2">
      <c r="A436">
        <v>2023</v>
      </c>
      <c r="B436" t="s">
        <v>153</v>
      </c>
      <c r="C436" t="s">
        <v>15</v>
      </c>
      <c r="D436" s="18">
        <v>45065</v>
      </c>
      <c r="E436" s="3">
        <v>0</v>
      </c>
      <c r="F436">
        <v>3</v>
      </c>
      <c r="G436">
        <v>7</v>
      </c>
      <c r="H436">
        <v>1</v>
      </c>
      <c r="L436" s="18">
        <v>45070</v>
      </c>
    </row>
    <row r="437" spans="1:13" x14ac:dyDescent="0.2">
      <c r="A437">
        <v>2023</v>
      </c>
      <c r="B437" t="s">
        <v>153</v>
      </c>
      <c r="C437" t="s">
        <v>15</v>
      </c>
      <c r="D437" s="18">
        <v>45065</v>
      </c>
      <c r="E437" s="3">
        <v>0</v>
      </c>
      <c r="F437">
        <v>4</v>
      </c>
      <c r="G437">
        <v>8</v>
      </c>
      <c r="H437">
        <v>1</v>
      </c>
      <c r="L437" s="18">
        <v>45070</v>
      </c>
    </row>
    <row r="438" spans="1:13" x14ac:dyDescent="0.2">
      <c r="A438">
        <v>2023</v>
      </c>
      <c r="B438" t="s">
        <v>153</v>
      </c>
      <c r="C438" t="s">
        <v>15</v>
      </c>
      <c r="D438" s="18">
        <v>45065</v>
      </c>
      <c r="E438" s="3">
        <v>0</v>
      </c>
      <c r="F438">
        <v>1</v>
      </c>
      <c r="G438">
        <v>5</v>
      </c>
      <c r="H438">
        <v>2</v>
      </c>
      <c r="L438" s="18">
        <v>45077</v>
      </c>
    </row>
    <row r="439" spans="1:13" x14ac:dyDescent="0.2">
      <c r="A439">
        <v>2023</v>
      </c>
      <c r="B439" t="s">
        <v>153</v>
      </c>
      <c r="C439" t="s">
        <v>15</v>
      </c>
      <c r="D439" s="18">
        <v>45065</v>
      </c>
      <c r="E439" s="3">
        <v>0</v>
      </c>
      <c r="F439">
        <v>2</v>
      </c>
      <c r="G439">
        <v>6</v>
      </c>
      <c r="H439">
        <v>2</v>
      </c>
      <c r="L439" s="18">
        <v>45077</v>
      </c>
    </row>
    <row r="440" spans="1:13" x14ac:dyDescent="0.2">
      <c r="A440">
        <v>2023</v>
      </c>
      <c r="B440" t="s">
        <v>153</v>
      </c>
      <c r="C440" t="s">
        <v>15</v>
      </c>
      <c r="D440" s="18">
        <v>45065</v>
      </c>
      <c r="E440" s="3">
        <v>0</v>
      </c>
      <c r="F440">
        <v>3</v>
      </c>
      <c r="G440">
        <v>7</v>
      </c>
      <c r="H440">
        <v>2</v>
      </c>
      <c r="L440" s="18">
        <v>45077</v>
      </c>
    </row>
    <row r="441" spans="1:13" x14ac:dyDescent="0.2">
      <c r="A441">
        <v>2023</v>
      </c>
      <c r="B441" t="s">
        <v>153</v>
      </c>
      <c r="C441" t="s">
        <v>15</v>
      </c>
      <c r="D441" s="18">
        <v>45065</v>
      </c>
      <c r="E441" s="3">
        <v>0</v>
      </c>
      <c r="F441">
        <v>4</v>
      </c>
      <c r="G441">
        <v>8</v>
      </c>
      <c r="H441">
        <v>2</v>
      </c>
      <c r="L441" s="18">
        <v>45077</v>
      </c>
    </row>
    <row r="442" spans="1:13" x14ac:dyDescent="0.2">
      <c r="A442">
        <v>2023</v>
      </c>
      <c r="B442" t="s">
        <v>153</v>
      </c>
      <c r="C442" t="s">
        <v>15</v>
      </c>
      <c r="D442" s="18">
        <v>45065</v>
      </c>
      <c r="E442" s="3">
        <v>0</v>
      </c>
      <c r="F442">
        <v>1</v>
      </c>
      <c r="G442">
        <v>5</v>
      </c>
      <c r="H442">
        <v>3</v>
      </c>
      <c r="L442" s="18">
        <v>45084</v>
      </c>
    </row>
    <row r="443" spans="1:13" x14ac:dyDescent="0.2">
      <c r="A443">
        <v>2023</v>
      </c>
      <c r="B443" t="s">
        <v>153</v>
      </c>
      <c r="C443" t="s">
        <v>15</v>
      </c>
      <c r="D443" s="18">
        <v>45065</v>
      </c>
      <c r="E443" s="3">
        <v>0</v>
      </c>
      <c r="F443">
        <v>2</v>
      </c>
      <c r="G443">
        <v>6</v>
      </c>
      <c r="H443">
        <v>3</v>
      </c>
      <c r="L443" s="18">
        <v>45084</v>
      </c>
    </row>
    <row r="444" spans="1:13" x14ac:dyDescent="0.2">
      <c r="A444">
        <v>2023</v>
      </c>
      <c r="B444" t="s">
        <v>153</v>
      </c>
      <c r="C444" t="s">
        <v>15</v>
      </c>
      <c r="D444" s="18">
        <v>45065</v>
      </c>
      <c r="E444" s="3">
        <v>0</v>
      </c>
      <c r="F444">
        <v>3</v>
      </c>
      <c r="G444">
        <v>7</v>
      </c>
      <c r="H444">
        <v>3</v>
      </c>
      <c r="L444" s="18">
        <v>45084</v>
      </c>
    </row>
    <row r="445" spans="1:13" x14ac:dyDescent="0.2">
      <c r="A445">
        <v>2023</v>
      </c>
      <c r="B445" t="s">
        <v>153</v>
      </c>
      <c r="C445" t="s">
        <v>15</v>
      </c>
      <c r="D445" s="18">
        <v>45065</v>
      </c>
      <c r="E445" s="3">
        <v>0</v>
      </c>
      <c r="F445">
        <v>4</v>
      </c>
      <c r="G445">
        <v>8</v>
      </c>
      <c r="H445">
        <v>3</v>
      </c>
      <c r="L445" s="18">
        <v>45084</v>
      </c>
    </row>
    <row r="446" spans="1:13" x14ac:dyDescent="0.2">
      <c r="A446">
        <v>2023</v>
      </c>
      <c r="B446" t="s">
        <v>153</v>
      </c>
      <c r="C446" t="s">
        <v>15</v>
      </c>
      <c r="D446" s="18">
        <v>45065</v>
      </c>
      <c r="E446" s="3">
        <v>0</v>
      </c>
      <c r="F446">
        <v>1</v>
      </c>
      <c r="G446">
        <v>5</v>
      </c>
      <c r="H446">
        <v>4</v>
      </c>
      <c r="I446" s="3">
        <v>83.318402203856749</v>
      </c>
      <c r="L446" s="18">
        <v>45091</v>
      </c>
      <c r="M446">
        <v>241.62336639118456</v>
      </c>
    </row>
    <row r="447" spans="1:13" x14ac:dyDescent="0.2">
      <c r="A447">
        <v>2023</v>
      </c>
      <c r="B447" t="s">
        <v>153</v>
      </c>
      <c r="C447" t="s">
        <v>15</v>
      </c>
      <c r="D447" s="18">
        <v>45065</v>
      </c>
      <c r="E447" s="3">
        <v>0</v>
      </c>
      <c r="F447">
        <v>2</v>
      </c>
      <c r="G447">
        <v>6</v>
      </c>
      <c r="H447">
        <v>4</v>
      </c>
      <c r="I447" s="3">
        <v>104.14800275482092</v>
      </c>
      <c r="L447" s="18">
        <v>45091</v>
      </c>
      <c r="M447">
        <v>104.14800275482092</v>
      </c>
    </row>
    <row r="448" spans="1:13" x14ac:dyDescent="0.2">
      <c r="A448">
        <v>2023</v>
      </c>
      <c r="B448" t="s">
        <v>153</v>
      </c>
      <c r="C448" t="s">
        <v>15</v>
      </c>
      <c r="D448" s="18">
        <v>45065</v>
      </c>
      <c r="E448" s="3">
        <v>0</v>
      </c>
      <c r="F448">
        <v>3</v>
      </c>
      <c r="G448">
        <v>7</v>
      </c>
      <c r="H448">
        <v>4</v>
      </c>
      <c r="I448" s="3">
        <v>108.31392286501377</v>
      </c>
      <c r="L448" s="18">
        <v>45091</v>
      </c>
      <c r="M448">
        <v>162.47088429752066</v>
      </c>
    </row>
    <row r="449" spans="1:13" x14ac:dyDescent="0.2">
      <c r="A449">
        <v>2023</v>
      </c>
      <c r="B449" t="s">
        <v>153</v>
      </c>
      <c r="C449" t="s">
        <v>15</v>
      </c>
      <c r="D449" s="18">
        <v>45065</v>
      </c>
      <c r="E449" s="3">
        <v>0</v>
      </c>
      <c r="F449">
        <v>4</v>
      </c>
      <c r="G449">
        <v>8</v>
      </c>
      <c r="H449">
        <v>4</v>
      </c>
      <c r="I449" s="3">
        <v>116.64576308539944</v>
      </c>
      <c r="L449" s="18">
        <v>45091</v>
      </c>
      <c r="M449">
        <v>229.12560606060603</v>
      </c>
    </row>
    <row r="450" spans="1:13" x14ac:dyDescent="0.2">
      <c r="A450">
        <v>2023</v>
      </c>
      <c r="B450" t="s">
        <v>153</v>
      </c>
      <c r="C450" t="s">
        <v>15</v>
      </c>
      <c r="D450" s="18">
        <v>45065</v>
      </c>
      <c r="E450" s="3">
        <v>0</v>
      </c>
      <c r="F450">
        <v>1</v>
      </c>
      <c r="G450">
        <v>5</v>
      </c>
      <c r="H450">
        <v>5</v>
      </c>
      <c r="I450" s="3"/>
      <c r="L450" s="18">
        <v>45098</v>
      </c>
    </row>
    <row r="451" spans="1:13" x14ac:dyDescent="0.2">
      <c r="A451">
        <v>2023</v>
      </c>
      <c r="B451" t="s">
        <v>153</v>
      </c>
      <c r="C451" t="s">
        <v>15</v>
      </c>
      <c r="D451" s="18">
        <v>45065</v>
      </c>
      <c r="E451" s="3">
        <v>0</v>
      </c>
      <c r="F451">
        <v>2</v>
      </c>
      <c r="G451">
        <v>6</v>
      </c>
      <c r="H451">
        <v>5</v>
      </c>
      <c r="I451" s="3"/>
      <c r="L451" s="18">
        <v>45098</v>
      </c>
    </row>
    <row r="452" spans="1:13" x14ac:dyDescent="0.2">
      <c r="A452">
        <v>2023</v>
      </c>
      <c r="B452" t="s">
        <v>153</v>
      </c>
      <c r="C452" t="s">
        <v>15</v>
      </c>
      <c r="D452" s="18">
        <v>45065</v>
      </c>
      <c r="E452" s="3">
        <v>0</v>
      </c>
      <c r="F452">
        <v>3</v>
      </c>
      <c r="G452">
        <v>7</v>
      </c>
      <c r="H452">
        <v>5</v>
      </c>
      <c r="I452" s="3"/>
      <c r="L452" s="18">
        <v>45098</v>
      </c>
    </row>
    <row r="453" spans="1:13" x14ac:dyDescent="0.2">
      <c r="A453">
        <v>2023</v>
      </c>
      <c r="B453" t="s">
        <v>153</v>
      </c>
      <c r="C453" t="s">
        <v>15</v>
      </c>
      <c r="D453" s="18">
        <v>45065</v>
      </c>
      <c r="E453" s="3">
        <v>0</v>
      </c>
      <c r="F453">
        <v>4</v>
      </c>
      <c r="G453">
        <v>8</v>
      </c>
      <c r="H453">
        <v>5</v>
      </c>
      <c r="I453" s="3"/>
      <c r="L453" s="18">
        <v>45098</v>
      </c>
    </row>
    <row r="454" spans="1:13" x14ac:dyDescent="0.2">
      <c r="A454">
        <v>2023</v>
      </c>
      <c r="B454" t="s">
        <v>153</v>
      </c>
      <c r="C454" t="s">
        <v>15</v>
      </c>
      <c r="D454" s="18">
        <v>45065</v>
      </c>
      <c r="E454" s="3">
        <v>0</v>
      </c>
      <c r="F454">
        <v>1</v>
      </c>
      <c r="G454">
        <v>5</v>
      </c>
      <c r="H454">
        <v>6</v>
      </c>
      <c r="I454" s="3"/>
      <c r="L454" s="18">
        <v>45105</v>
      </c>
    </row>
    <row r="455" spans="1:13" x14ac:dyDescent="0.2">
      <c r="A455">
        <v>2023</v>
      </c>
      <c r="B455" t="s">
        <v>153</v>
      </c>
      <c r="C455" t="s">
        <v>15</v>
      </c>
      <c r="D455" s="18">
        <v>45065</v>
      </c>
      <c r="E455" s="3">
        <v>0</v>
      </c>
      <c r="F455">
        <v>2</v>
      </c>
      <c r="G455">
        <v>6</v>
      </c>
      <c r="H455">
        <v>6</v>
      </c>
      <c r="I455" s="3"/>
      <c r="L455" s="18">
        <v>45105</v>
      </c>
    </row>
    <row r="456" spans="1:13" x14ac:dyDescent="0.2">
      <c r="A456">
        <v>2023</v>
      </c>
      <c r="B456" t="s">
        <v>153</v>
      </c>
      <c r="C456" t="s">
        <v>15</v>
      </c>
      <c r="D456" s="18">
        <v>45065</v>
      </c>
      <c r="E456" s="3">
        <v>0</v>
      </c>
      <c r="F456">
        <v>3</v>
      </c>
      <c r="G456">
        <v>7</v>
      </c>
      <c r="H456">
        <v>6</v>
      </c>
      <c r="I456" s="3"/>
      <c r="L456" s="18">
        <v>45105</v>
      </c>
    </row>
    <row r="457" spans="1:13" x14ac:dyDescent="0.2">
      <c r="A457">
        <v>2023</v>
      </c>
      <c r="B457" t="s">
        <v>153</v>
      </c>
      <c r="C457" t="s">
        <v>15</v>
      </c>
      <c r="D457" s="18">
        <v>45065</v>
      </c>
      <c r="E457" s="3">
        <v>0</v>
      </c>
      <c r="F457">
        <v>4</v>
      </c>
      <c r="G457">
        <v>8</v>
      </c>
      <c r="H457">
        <v>6</v>
      </c>
      <c r="I457" s="3"/>
      <c r="L457" s="18">
        <v>45105</v>
      </c>
    </row>
    <row r="458" spans="1:13" x14ac:dyDescent="0.2">
      <c r="A458">
        <v>2023</v>
      </c>
      <c r="B458" t="s">
        <v>153</v>
      </c>
      <c r="C458" t="s">
        <v>15</v>
      </c>
      <c r="D458" s="18">
        <v>45065</v>
      </c>
      <c r="E458" s="3">
        <v>0</v>
      </c>
      <c r="F458">
        <v>1</v>
      </c>
      <c r="G458">
        <v>5</v>
      </c>
      <c r="H458">
        <v>7</v>
      </c>
      <c r="I458" s="3"/>
      <c r="L458" s="18">
        <v>45112</v>
      </c>
    </row>
    <row r="459" spans="1:13" x14ac:dyDescent="0.2">
      <c r="A459">
        <v>2023</v>
      </c>
      <c r="B459" t="s">
        <v>153</v>
      </c>
      <c r="C459" t="s">
        <v>15</v>
      </c>
      <c r="D459" s="18">
        <v>45065</v>
      </c>
      <c r="E459" s="3">
        <v>0</v>
      </c>
      <c r="F459">
        <v>2</v>
      </c>
      <c r="G459">
        <v>6</v>
      </c>
      <c r="H459">
        <v>7</v>
      </c>
      <c r="I459" s="3"/>
      <c r="L459" s="18">
        <v>45112</v>
      </c>
    </row>
    <row r="460" spans="1:13" x14ac:dyDescent="0.2">
      <c r="A460">
        <v>2023</v>
      </c>
      <c r="B460" t="s">
        <v>153</v>
      </c>
      <c r="C460" t="s">
        <v>15</v>
      </c>
      <c r="D460" s="18">
        <v>45065</v>
      </c>
      <c r="E460" s="3">
        <v>0</v>
      </c>
      <c r="F460">
        <v>3</v>
      </c>
      <c r="G460">
        <v>7</v>
      </c>
      <c r="H460">
        <v>7</v>
      </c>
      <c r="I460" s="3"/>
      <c r="L460" s="18">
        <v>45112</v>
      </c>
    </row>
    <row r="461" spans="1:13" x14ac:dyDescent="0.2">
      <c r="A461">
        <v>2023</v>
      </c>
      <c r="B461" t="s">
        <v>153</v>
      </c>
      <c r="C461" t="s">
        <v>15</v>
      </c>
      <c r="D461" s="18">
        <v>45065</v>
      </c>
      <c r="E461" s="3">
        <v>0</v>
      </c>
      <c r="F461">
        <v>4</v>
      </c>
      <c r="G461">
        <v>8</v>
      </c>
      <c r="H461">
        <v>7</v>
      </c>
      <c r="I461" s="3"/>
      <c r="L461" s="18">
        <v>45112</v>
      </c>
    </row>
    <row r="462" spans="1:13" x14ac:dyDescent="0.2">
      <c r="A462">
        <v>2023</v>
      </c>
      <c r="B462" t="s">
        <v>153</v>
      </c>
      <c r="C462" t="s">
        <v>15</v>
      </c>
      <c r="D462" s="18">
        <v>45065</v>
      </c>
      <c r="E462" s="3">
        <v>0</v>
      </c>
      <c r="F462">
        <v>1</v>
      </c>
      <c r="G462">
        <v>5</v>
      </c>
      <c r="H462">
        <v>8</v>
      </c>
      <c r="I462" s="3"/>
      <c r="L462" s="18">
        <v>45119</v>
      </c>
    </row>
    <row r="463" spans="1:13" x14ac:dyDescent="0.2">
      <c r="A463">
        <v>2023</v>
      </c>
      <c r="B463" t="s">
        <v>153</v>
      </c>
      <c r="C463" t="s">
        <v>15</v>
      </c>
      <c r="D463" s="18">
        <v>45065</v>
      </c>
      <c r="E463" s="3">
        <v>0</v>
      </c>
      <c r="F463">
        <v>2</v>
      </c>
      <c r="G463">
        <v>6</v>
      </c>
      <c r="H463">
        <v>8</v>
      </c>
      <c r="I463" s="3"/>
      <c r="L463" s="18">
        <v>45119</v>
      </c>
    </row>
    <row r="464" spans="1:13" x14ac:dyDescent="0.2">
      <c r="A464">
        <v>2023</v>
      </c>
      <c r="B464" t="s">
        <v>153</v>
      </c>
      <c r="C464" t="s">
        <v>15</v>
      </c>
      <c r="D464" s="18">
        <v>45065</v>
      </c>
      <c r="E464" s="3">
        <v>0</v>
      </c>
      <c r="F464">
        <v>3</v>
      </c>
      <c r="G464">
        <v>7</v>
      </c>
      <c r="H464">
        <v>8</v>
      </c>
      <c r="I464" s="3"/>
      <c r="L464" s="18">
        <v>45119</v>
      </c>
    </row>
    <row r="465" spans="1:12" x14ac:dyDescent="0.2">
      <c r="A465">
        <v>2023</v>
      </c>
      <c r="B465" t="s">
        <v>153</v>
      </c>
      <c r="C465" t="s">
        <v>15</v>
      </c>
      <c r="D465" s="18">
        <v>45065</v>
      </c>
      <c r="E465" s="3">
        <v>0</v>
      </c>
      <c r="F465">
        <v>4</v>
      </c>
      <c r="G465">
        <v>8</v>
      </c>
      <c r="H465">
        <v>8</v>
      </c>
      <c r="I465" s="3"/>
      <c r="L465" s="18">
        <v>45119</v>
      </c>
    </row>
    <row r="466" spans="1:12" x14ac:dyDescent="0.2">
      <c r="A466">
        <v>2023</v>
      </c>
      <c r="B466" t="s">
        <v>153</v>
      </c>
      <c r="C466" t="s">
        <v>15</v>
      </c>
      <c r="D466" s="18">
        <v>45065</v>
      </c>
      <c r="E466" s="3">
        <v>0</v>
      </c>
      <c r="F466">
        <v>1</v>
      </c>
      <c r="G466">
        <v>5</v>
      </c>
      <c r="H466">
        <v>9</v>
      </c>
      <c r="I466" s="3"/>
      <c r="L466" s="18">
        <v>45126</v>
      </c>
    </row>
    <row r="467" spans="1:12" x14ac:dyDescent="0.2">
      <c r="A467">
        <v>2023</v>
      </c>
      <c r="B467" t="s">
        <v>153</v>
      </c>
      <c r="C467" t="s">
        <v>15</v>
      </c>
      <c r="D467" s="18">
        <v>45065</v>
      </c>
      <c r="E467" s="3">
        <v>0</v>
      </c>
      <c r="F467">
        <v>2</v>
      </c>
      <c r="G467">
        <v>6</v>
      </c>
      <c r="H467">
        <v>9</v>
      </c>
      <c r="I467" s="3"/>
      <c r="L467" s="18">
        <v>45126</v>
      </c>
    </row>
    <row r="468" spans="1:12" x14ac:dyDescent="0.2">
      <c r="A468">
        <v>2023</v>
      </c>
      <c r="B468" t="s">
        <v>153</v>
      </c>
      <c r="C468" t="s">
        <v>15</v>
      </c>
      <c r="D468" s="18">
        <v>45065</v>
      </c>
      <c r="E468" s="3">
        <v>0</v>
      </c>
      <c r="F468">
        <v>3</v>
      </c>
      <c r="G468">
        <v>7</v>
      </c>
      <c r="H468">
        <v>9</v>
      </c>
      <c r="I468" s="3"/>
      <c r="L468" s="18">
        <v>45126</v>
      </c>
    </row>
    <row r="469" spans="1:12" x14ac:dyDescent="0.2">
      <c r="A469">
        <v>2023</v>
      </c>
      <c r="B469" t="s">
        <v>153</v>
      </c>
      <c r="C469" t="s">
        <v>15</v>
      </c>
      <c r="D469" s="18">
        <v>45065</v>
      </c>
      <c r="E469" s="3">
        <v>0</v>
      </c>
      <c r="F469">
        <v>4</v>
      </c>
      <c r="G469">
        <v>8</v>
      </c>
      <c r="H469">
        <v>9</v>
      </c>
      <c r="I469" s="3"/>
      <c r="L469" s="18">
        <v>45126</v>
      </c>
    </row>
    <row r="470" spans="1:12" x14ac:dyDescent="0.2">
      <c r="A470">
        <v>2023</v>
      </c>
      <c r="B470" t="s">
        <v>2</v>
      </c>
      <c r="C470" t="s">
        <v>15</v>
      </c>
      <c r="D470" s="18">
        <v>45065</v>
      </c>
      <c r="E470" s="3">
        <v>3.363</v>
      </c>
      <c r="F470">
        <v>1</v>
      </c>
      <c r="G470">
        <v>5</v>
      </c>
      <c r="H470">
        <v>1</v>
      </c>
      <c r="L470" s="18">
        <v>45070</v>
      </c>
    </row>
    <row r="471" spans="1:12" x14ac:dyDescent="0.2">
      <c r="A471">
        <v>2023</v>
      </c>
      <c r="B471" t="s">
        <v>2</v>
      </c>
      <c r="C471" t="s">
        <v>15</v>
      </c>
      <c r="D471" s="18">
        <v>45065</v>
      </c>
      <c r="E471" s="3">
        <v>3.363</v>
      </c>
      <c r="F471">
        <v>2</v>
      </c>
      <c r="G471">
        <v>6</v>
      </c>
      <c r="H471">
        <v>1</v>
      </c>
      <c r="L471" s="18">
        <v>45070</v>
      </c>
    </row>
    <row r="472" spans="1:12" x14ac:dyDescent="0.2">
      <c r="A472">
        <v>2023</v>
      </c>
      <c r="B472" t="s">
        <v>2</v>
      </c>
      <c r="C472" t="s">
        <v>15</v>
      </c>
      <c r="D472" s="18">
        <v>45065</v>
      </c>
      <c r="E472" s="3">
        <v>3.363</v>
      </c>
      <c r="F472">
        <v>3</v>
      </c>
      <c r="G472">
        <v>7</v>
      </c>
      <c r="H472">
        <v>1</v>
      </c>
      <c r="L472" s="18">
        <v>45070</v>
      </c>
    </row>
    <row r="473" spans="1:12" x14ac:dyDescent="0.2">
      <c r="A473">
        <v>2023</v>
      </c>
      <c r="B473" t="s">
        <v>2</v>
      </c>
      <c r="C473" t="s">
        <v>15</v>
      </c>
      <c r="D473" s="18">
        <v>45065</v>
      </c>
      <c r="E473" s="3">
        <v>3.363</v>
      </c>
      <c r="F473">
        <v>4</v>
      </c>
      <c r="G473">
        <v>8</v>
      </c>
      <c r="H473">
        <v>1</v>
      </c>
      <c r="L473" s="18">
        <v>45070</v>
      </c>
    </row>
    <row r="474" spans="1:12" x14ac:dyDescent="0.2">
      <c r="A474">
        <v>2023</v>
      </c>
      <c r="B474" t="s">
        <v>2</v>
      </c>
      <c r="C474" t="s">
        <v>15</v>
      </c>
      <c r="D474" s="18">
        <v>45065</v>
      </c>
      <c r="E474" s="3">
        <v>3.363</v>
      </c>
      <c r="F474">
        <v>1</v>
      </c>
      <c r="G474">
        <v>5</v>
      </c>
      <c r="H474">
        <v>2</v>
      </c>
      <c r="L474" s="18">
        <v>45077</v>
      </c>
    </row>
    <row r="475" spans="1:12" x14ac:dyDescent="0.2">
      <c r="A475">
        <v>2023</v>
      </c>
      <c r="B475" t="s">
        <v>2</v>
      </c>
      <c r="C475" t="s">
        <v>15</v>
      </c>
      <c r="D475" s="18">
        <v>45065</v>
      </c>
      <c r="E475" s="3">
        <v>3.363</v>
      </c>
      <c r="F475">
        <v>2</v>
      </c>
      <c r="G475">
        <v>6</v>
      </c>
      <c r="H475">
        <v>2</v>
      </c>
      <c r="L475" s="18">
        <v>45077</v>
      </c>
    </row>
    <row r="476" spans="1:12" x14ac:dyDescent="0.2">
      <c r="A476">
        <v>2023</v>
      </c>
      <c r="B476" t="s">
        <v>2</v>
      </c>
      <c r="C476" t="s">
        <v>15</v>
      </c>
      <c r="D476" s="18">
        <v>45065</v>
      </c>
      <c r="E476" s="3">
        <v>3.363</v>
      </c>
      <c r="F476">
        <v>3</v>
      </c>
      <c r="G476">
        <v>7</v>
      </c>
      <c r="H476">
        <v>2</v>
      </c>
      <c r="L476" s="18">
        <v>45077</v>
      </c>
    </row>
    <row r="477" spans="1:12" x14ac:dyDescent="0.2">
      <c r="A477">
        <v>2023</v>
      </c>
      <c r="B477" t="s">
        <v>2</v>
      </c>
      <c r="C477" t="s">
        <v>15</v>
      </c>
      <c r="D477" s="18">
        <v>45065</v>
      </c>
      <c r="E477" s="3">
        <v>3.363</v>
      </c>
      <c r="F477">
        <v>4</v>
      </c>
      <c r="G477">
        <v>8</v>
      </c>
      <c r="H477">
        <v>2</v>
      </c>
      <c r="L477" s="18">
        <v>45077</v>
      </c>
    </row>
    <row r="478" spans="1:12" x14ac:dyDescent="0.2">
      <c r="A478">
        <v>2023</v>
      </c>
      <c r="B478" t="s">
        <v>2</v>
      </c>
      <c r="C478" t="s">
        <v>15</v>
      </c>
      <c r="D478" s="18">
        <v>45065</v>
      </c>
      <c r="E478" s="3">
        <v>3.363</v>
      </c>
      <c r="F478">
        <v>1</v>
      </c>
      <c r="G478">
        <v>5</v>
      </c>
      <c r="H478">
        <v>3</v>
      </c>
      <c r="L478" s="18">
        <v>45084</v>
      </c>
    </row>
    <row r="479" spans="1:12" x14ac:dyDescent="0.2">
      <c r="A479">
        <v>2023</v>
      </c>
      <c r="B479" t="s">
        <v>2</v>
      </c>
      <c r="C479" t="s">
        <v>15</v>
      </c>
      <c r="D479" s="18">
        <v>45065</v>
      </c>
      <c r="E479" s="3">
        <v>3.363</v>
      </c>
      <c r="F479">
        <v>2</v>
      </c>
      <c r="G479">
        <v>6</v>
      </c>
      <c r="H479">
        <v>3</v>
      </c>
      <c r="L479" s="18">
        <v>45084</v>
      </c>
    </row>
    <row r="480" spans="1:12" x14ac:dyDescent="0.2">
      <c r="A480">
        <v>2023</v>
      </c>
      <c r="B480" t="s">
        <v>2</v>
      </c>
      <c r="C480" t="s">
        <v>15</v>
      </c>
      <c r="D480" s="18">
        <v>45065</v>
      </c>
      <c r="E480" s="3">
        <v>3.363</v>
      </c>
      <c r="F480">
        <v>3</v>
      </c>
      <c r="G480">
        <v>7</v>
      </c>
      <c r="H480">
        <v>3</v>
      </c>
      <c r="L480" s="18">
        <v>45084</v>
      </c>
    </row>
    <row r="481" spans="1:13" x14ac:dyDescent="0.2">
      <c r="A481">
        <v>2023</v>
      </c>
      <c r="B481" t="s">
        <v>2</v>
      </c>
      <c r="C481" t="s">
        <v>15</v>
      </c>
      <c r="D481" s="18">
        <v>45065</v>
      </c>
      <c r="E481" s="3">
        <v>3.363</v>
      </c>
      <c r="F481">
        <v>4</v>
      </c>
      <c r="G481">
        <v>8</v>
      </c>
      <c r="H481">
        <v>3</v>
      </c>
      <c r="L481" s="18">
        <v>45084</v>
      </c>
    </row>
    <row r="482" spans="1:13" x14ac:dyDescent="0.2">
      <c r="A482">
        <v>2023</v>
      </c>
      <c r="B482" t="s">
        <v>2</v>
      </c>
      <c r="C482" t="s">
        <v>15</v>
      </c>
      <c r="D482" s="18">
        <v>45065</v>
      </c>
      <c r="E482" s="3">
        <v>3.363</v>
      </c>
      <c r="F482">
        <v>1</v>
      </c>
      <c r="G482">
        <v>5</v>
      </c>
      <c r="H482">
        <v>4</v>
      </c>
      <c r="I482" s="3">
        <v>162.47088429752066</v>
      </c>
      <c r="L482" s="18">
        <v>45091</v>
      </c>
      <c r="M482">
        <v>412.42609090909093</v>
      </c>
    </row>
    <row r="483" spans="1:13" x14ac:dyDescent="0.2">
      <c r="A483">
        <v>2023</v>
      </c>
      <c r="B483" t="s">
        <v>2</v>
      </c>
      <c r="C483" t="s">
        <v>15</v>
      </c>
      <c r="D483" s="18">
        <v>45065</v>
      </c>
      <c r="E483" s="3">
        <v>3.363</v>
      </c>
      <c r="F483">
        <v>2</v>
      </c>
      <c r="G483">
        <v>6</v>
      </c>
      <c r="H483">
        <v>4</v>
      </c>
      <c r="I483" s="3">
        <v>112.47984297520662</v>
      </c>
      <c r="L483" s="18">
        <v>45091</v>
      </c>
      <c r="M483">
        <v>170.80272451790631</v>
      </c>
    </row>
    <row r="484" spans="1:13" x14ac:dyDescent="0.2">
      <c r="A484">
        <v>2023</v>
      </c>
      <c r="B484" t="s">
        <v>2</v>
      </c>
      <c r="C484" t="s">
        <v>15</v>
      </c>
      <c r="D484" s="18">
        <v>45065</v>
      </c>
      <c r="E484" s="3">
        <v>3.363</v>
      </c>
      <c r="F484">
        <v>3</v>
      </c>
      <c r="G484">
        <v>7</v>
      </c>
      <c r="H484">
        <v>4</v>
      </c>
      <c r="I484" s="3">
        <v>162.47088429752066</v>
      </c>
      <c r="L484" s="18">
        <v>45091</v>
      </c>
      <c r="M484">
        <v>341.60544903581263</v>
      </c>
    </row>
    <row r="485" spans="1:13" x14ac:dyDescent="0.2">
      <c r="A485">
        <v>2023</v>
      </c>
      <c r="B485" t="s">
        <v>2</v>
      </c>
      <c r="C485" t="s">
        <v>15</v>
      </c>
      <c r="D485" s="18">
        <v>45065</v>
      </c>
      <c r="E485" s="3">
        <v>3.363</v>
      </c>
      <c r="F485">
        <v>4</v>
      </c>
      <c r="G485">
        <v>8</v>
      </c>
      <c r="H485">
        <v>4</v>
      </c>
      <c r="I485" s="3">
        <v>158.30496418732781</v>
      </c>
      <c r="L485" s="18">
        <v>45091</v>
      </c>
      <c r="M485">
        <v>237.45744628099175</v>
      </c>
    </row>
    <row r="486" spans="1:13" x14ac:dyDescent="0.2">
      <c r="A486">
        <v>2023</v>
      </c>
      <c r="B486" t="s">
        <v>2</v>
      </c>
      <c r="C486" t="s">
        <v>15</v>
      </c>
      <c r="D486" s="18">
        <v>45065</v>
      </c>
      <c r="E486" s="3">
        <v>3.363</v>
      </c>
      <c r="F486">
        <v>1</v>
      </c>
      <c r="G486">
        <v>5</v>
      </c>
      <c r="H486">
        <v>5</v>
      </c>
      <c r="I486" s="3">
        <v>237.45744628099175</v>
      </c>
      <c r="L486" s="18">
        <v>45098</v>
      </c>
    </row>
    <row r="487" spans="1:13" x14ac:dyDescent="0.2">
      <c r="A487">
        <v>2023</v>
      </c>
      <c r="B487" t="s">
        <v>2</v>
      </c>
      <c r="C487" t="s">
        <v>15</v>
      </c>
      <c r="D487" s="18">
        <v>45065</v>
      </c>
      <c r="E487" s="3">
        <v>3.363</v>
      </c>
      <c r="F487">
        <v>2</v>
      </c>
      <c r="G487">
        <v>6</v>
      </c>
      <c r="H487">
        <v>5</v>
      </c>
      <c r="I487" s="3">
        <v>324.94176859504131</v>
      </c>
      <c r="L487" s="18">
        <v>45098</v>
      </c>
    </row>
    <row r="488" spans="1:13" x14ac:dyDescent="0.2">
      <c r="A488">
        <v>2023</v>
      </c>
      <c r="B488" t="s">
        <v>2</v>
      </c>
      <c r="C488" t="s">
        <v>15</v>
      </c>
      <c r="D488" s="18">
        <v>45065</v>
      </c>
      <c r="E488" s="3">
        <v>3.363</v>
      </c>
      <c r="F488">
        <v>3</v>
      </c>
      <c r="G488">
        <v>7</v>
      </c>
      <c r="H488">
        <v>5</v>
      </c>
      <c r="I488" s="3">
        <v>479.08081267217625</v>
      </c>
      <c r="L488" s="18">
        <v>45098</v>
      </c>
    </row>
    <row r="489" spans="1:13" x14ac:dyDescent="0.2">
      <c r="A489">
        <v>2023</v>
      </c>
      <c r="B489" t="s">
        <v>2</v>
      </c>
      <c r="C489" t="s">
        <v>15</v>
      </c>
      <c r="D489" s="18">
        <v>45065</v>
      </c>
      <c r="E489" s="3">
        <v>3.363</v>
      </c>
      <c r="F489">
        <v>4</v>
      </c>
      <c r="G489">
        <v>8</v>
      </c>
      <c r="H489">
        <v>5</v>
      </c>
      <c r="I489" s="3">
        <v>474.91489256198349</v>
      </c>
      <c r="L489" s="18">
        <v>45098</v>
      </c>
    </row>
    <row r="490" spans="1:13" x14ac:dyDescent="0.2">
      <c r="A490">
        <v>2023</v>
      </c>
      <c r="B490" t="s">
        <v>2</v>
      </c>
      <c r="C490" t="s">
        <v>15</v>
      </c>
      <c r="D490" s="18">
        <v>45065</v>
      </c>
      <c r="E490" s="3">
        <v>3.363</v>
      </c>
      <c r="F490">
        <v>1</v>
      </c>
      <c r="G490">
        <v>5</v>
      </c>
      <c r="H490">
        <v>6</v>
      </c>
      <c r="I490" s="3">
        <v>470.74897245179056</v>
      </c>
      <c r="L490" s="18">
        <v>45105</v>
      </c>
    </row>
    <row r="491" spans="1:13" x14ac:dyDescent="0.2">
      <c r="A491">
        <v>2023</v>
      </c>
      <c r="B491" t="s">
        <v>2</v>
      </c>
      <c r="C491" t="s">
        <v>15</v>
      </c>
      <c r="D491" s="18">
        <v>45065</v>
      </c>
      <c r="E491" s="3">
        <v>3.363</v>
      </c>
      <c r="F491">
        <v>2</v>
      </c>
      <c r="G491">
        <v>6</v>
      </c>
      <c r="H491">
        <v>6</v>
      </c>
      <c r="I491" s="3">
        <v>516.57409366391175</v>
      </c>
      <c r="L491" s="18">
        <v>45105</v>
      </c>
    </row>
    <row r="492" spans="1:13" x14ac:dyDescent="0.2">
      <c r="A492">
        <v>2023</v>
      </c>
      <c r="B492" t="s">
        <v>2</v>
      </c>
      <c r="C492" t="s">
        <v>15</v>
      </c>
      <c r="D492" s="18">
        <v>45065</v>
      </c>
      <c r="E492" s="3">
        <v>3.363</v>
      </c>
      <c r="F492">
        <v>3</v>
      </c>
      <c r="G492">
        <v>7</v>
      </c>
      <c r="H492">
        <v>6</v>
      </c>
      <c r="I492" s="3">
        <v>537.40369421487605</v>
      </c>
      <c r="L492" s="18">
        <v>45105</v>
      </c>
    </row>
    <row r="493" spans="1:13" x14ac:dyDescent="0.2">
      <c r="A493">
        <v>2023</v>
      </c>
      <c r="B493" t="s">
        <v>2</v>
      </c>
      <c r="C493" t="s">
        <v>15</v>
      </c>
      <c r="D493" s="18">
        <v>45065</v>
      </c>
      <c r="E493" s="3">
        <v>3.363</v>
      </c>
      <c r="F493">
        <v>4</v>
      </c>
      <c r="G493">
        <v>8</v>
      </c>
      <c r="H493">
        <v>6</v>
      </c>
      <c r="I493" s="3">
        <v>462.41713223140493</v>
      </c>
      <c r="L493" s="18">
        <v>45105</v>
      </c>
    </row>
    <row r="494" spans="1:13" x14ac:dyDescent="0.2">
      <c r="A494">
        <v>2023</v>
      </c>
      <c r="B494" t="s">
        <v>2</v>
      </c>
      <c r="C494" t="s">
        <v>15</v>
      </c>
      <c r="D494" s="18">
        <v>45065</v>
      </c>
      <c r="E494" s="3">
        <v>3.363</v>
      </c>
      <c r="F494">
        <v>1</v>
      </c>
      <c r="G494">
        <v>5</v>
      </c>
      <c r="H494">
        <v>7</v>
      </c>
      <c r="I494" s="3">
        <v>591.56065564738287</v>
      </c>
      <c r="L494" s="18">
        <v>45112</v>
      </c>
    </row>
    <row r="495" spans="1:13" x14ac:dyDescent="0.2">
      <c r="A495">
        <v>2023</v>
      </c>
      <c r="B495" t="s">
        <v>2</v>
      </c>
      <c r="C495" t="s">
        <v>15</v>
      </c>
      <c r="D495" s="18">
        <v>45065</v>
      </c>
      <c r="E495" s="3">
        <v>3.363</v>
      </c>
      <c r="F495">
        <v>2</v>
      </c>
      <c r="G495">
        <v>6</v>
      </c>
      <c r="H495">
        <v>7</v>
      </c>
      <c r="I495" s="3">
        <v>1108.1347493112946</v>
      </c>
      <c r="L495" s="18">
        <v>45112</v>
      </c>
    </row>
    <row r="496" spans="1:13" x14ac:dyDescent="0.2">
      <c r="A496">
        <v>2023</v>
      </c>
      <c r="B496" t="s">
        <v>2</v>
      </c>
      <c r="C496" t="s">
        <v>15</v>
      </c>
      <c r="D496" s="18">
        <v>45065</v>
      </c>
      <c r="E496" s="3">
        <v>3.363</v>
      </c>
      <c r="F496">
        <v>3</v>
      </c>
      <c r="G496">
        <v>7</v>
      </c>
      <c r="H496">
        <v>7</v>
      </c>
      <c r="I496" s="3">
        <v>1683.0317245179062</v>
      </c>
      <c r="L496" s="18">
        <v>45112</v>
      </c>
    </row>
    <row r="497" spans="1:14" x14ac:dyDescent="0.2">
      <c r="A497">
        <v>2023</v>
      </c>
      <c r="B497" t="s">
        <v>2</v>
      </c>
      <c r="C497" t="s">
        <v>15</v>
      </c>
      <c r="D497" s="18">
        <v>45065</v>
      </c>
      <c r="E497" s="3">
        <v>3.363</v>
      </c>
      <c r="F497">
        <v>4</v>
      </c>
      <c r="G497">
        <v>8</v>
      </c>
      <c r="H497">
        <v>7</v>
      </c>
      <c r="I497" s="3">
        <v>1095.6369889807161</v>
      </c>
      <c r="L497" s="18">
        <v>45112</v>
      </c>
    </row>
    <row r="498" spans="1:14" x14ac:dyDescent="0.2">
      <c r="A498">
        <v>2023</v>
      </c>
      <c r="B498" t="s">
        <v>2</v>
      </c>
      <c r="C498" t="s">
        <v>15</v>
      </c>
      <c r="D498" s="18">
        <v>45065</v>
      </c>
      <c r="E498" s="3">
        <v>3.363</v>
      </c>
      <c r="F498">
        <v>1</v>
      </c>
      <c r="G498">
        <v>5</v>
      </c>
      <c r="H498">
        <v>8</v>
      </c>
      <c r="I498" s="3">
        <v>1641.3725234159779</v>
      </c>
      <c r="L498" s="18">
        <v>45119</v>
      </c>
    </row>
    <row r="499" spans="1:14" x14ac:dyDescent="0.2">
      <c r="A499">
        <v>2023</v>
      </c>
      <c r="B499" t="s">
        <v>2</v>
      </c>
      <c r="C499" t="s">
        <v>15</v>
      </c>
      <c r="D499" s="18">
        <v>45065</v>
      </c>
      <c r="E499" s="3">
        <v>3.363</v>
      </c>
      <c r="F499">
        <v>2</v>
      </c>
      <c r="G499">
        <v>6</v>
      </c>
      <c r="H499">
        <v>8</v>
      </c>
      <c r="I499" s="3">
        <v>1153.9598705234159</v>
      </c>
      <c r="L499" s="18">
        <v>45119</v>
      </c>
    </row>
    <row r="500" spans="1:14" x14ac:dyDescent="0.2">
      <c r="A500">
        <v>2023</v>
      </c>
      <c r="B500" t="s">
        <v>2</v>
      </c>
      <c r="C500" t="s">
        <v>15</v>
      </c>
      <c r="D500" s="18">
        <v>45065</v>
      </c>
      <c r="E500" s="3">
        <v>3.363</v>
      </c>
      <c r="F500">
        <v>3</v>
      </c>
      <c r="G500">
        <v>7</v>
      </c>
      <c r="H500">
        <v>8</v>
      </c>
      <c r="I500" s="3">
        <v>3166.099283746556</v>
      </c>
      <c r="L500" s="18">
        <v>45119</v>
      </c>
    </row>
    <row r="501" spans="1:14" x14ac:dyDescent="0.2">
      <c r="A501">
        <v>2023</v>
      </c>
      <c r="B501" t="s">
        <v>2</v>
      </c>
      <c r="C501" t="s">
        <v>15</v>
      </c>
      <c r="D501" s="18">
        <v>45065</v>
      </c>
      <c r="E501" s="3">
        <v>3.363</v>
      </c>
      <c r="F501">
        <v>4</v>
      </c>
      <c r="G501">
        <v>8</v>
      </c>
      <c r="H501">
        <v>8</v>
      </c>
      <c r="I501" s="3">
        <v>1687.1976446280992</v>
      </c>
      <c r="L501" s="18">
        <v>45119</v>
      </c>
    </row>
    <row r="502" spans="1:14" x14ac:dyDescent="0.2">
      <c r="A502">
        <v>2023</v>
      </c>
      <c r="B502" t="s">
        <v>2</v>
      </c>
      <c r="C502" t="s">
        <v>15</v>
      </c>
      <c r="D502" s="18">
        <v>45065</v>
      </c>
      <c r="E502" s="3">
        <v>3.363</v>
      </c>
      <c r="F502">
        <v>1</v>
      </c>
      <c r="G502">
        <v>5</v>
      </c>
      <c r="H502">
        <v>9</v>
      </c>
      <c r="I502" s="3">
        <v>2453.7269449035807</v>
      </c>
      <c r="L502" s="18">
        <v>45126</v>
      </c>
    </row>
    <row r="503" spans="1:14" x14ac:dyDescent="0.2">
      <c r="A503">
        <v>2023</v>
      </c>
      <c r="B503" t="s">
        <v>2</v>
      </c>
      <c r="C503" t="s">
        <v>15</v>
      </c>
      <c r="D503" s="18">
        <v>45065</v>
      </c>
      <c r="E503" s="3">
        <v>3.363</v>
      </c>
      <c r="F503">
        <v>2</v>
      </c>
      <c r="G503">
        <v>6</v>
      </c>
      <c r="H503">
        <v>9</v>
      </c>
      <c r="I503" s="3">
        <v>1991.3098126721761</v>
      </c>
      <c r="L503" s="18">
        <v>45126</v>
      </c>
    </row>
    <row r="504" spans="1:14" x14ac:dyDescent="0.2">
      <c r="A504">
        <v>2023</v>
      </c>
      <c r="B504" t="s">
        <v>2</v>
      </c>
      <c r="C504" t="s">
        <v>15</v>
      </c>
      <c r="D504" s="18">
        <v>45065</v>
      </c>
      <c r="E504" s="3">
        <v>3.363</v>
      </c>
      <c r="F504">
        <v>3</v>
      </c>
      <c r="G504">
        <v>7</v>
      </c>
      <c r="H504">
        <v>9</v>
      </c>
      <c r="I504" s="3">
        <v>2737.0095123966944</v>
      </c>
      <c r="L504" s="18">
        <v>45126</v>
      </c>
    </row>
    <row r="505" spans="1:14" x14ac:dyDescent="0.2">
      <c r="A505">
        <v>2023</v>
      </c>
      <c r="B505" t="s">
        <v>2</v>
      </c>
      <c r="C505" t="s">
        <v>15</v>
      </c>
      <c r="D505" s="18">
        <v>45065</v>
      </c>
      <c r="E505" s="3">
        <v>3.363</v>
      </c>
      <c r="F505">
        <v>4</v>
      </c>
      <c r="G505">
        <v>8</v>
      </c>
      <c r="H505">
        <v>9</v>
      </c>
      <c r="I505" s="3">
        <v>2407.9018236914603</v>
      </c>
      <c r="L505" s="18">
        <v>45126</v>
      </c>
    </row>
    <row r="506" spans="1:14" x14ac:dyDescent="0.2">
      <c r="A506">
        <v>2023</v>
      </c>
      <c r="B506" t="s">
        <v>3</v>
      </c>
      <c r="C506" t="s">
        <v>15</v>
      </c>
      <c r="D506" s="18">
        <v>45065</v>
      </c>
      <c r="E506" s="3">
        <v>6.726</v>
      </c>
      <c r="F506">
        <v>1</v>
      </c>
      <c r="G506">
        <v>5</v>
      </c>
      <c r="H506">
        <v>1</v>
      </c>
      <c r="J506" s="3">
        <v>0</v>
      </c>
      <c r="K506" s="2" t="s">
        <v>40</v>
      </c>
      <c r="L506" s="18">
        <v>45070</v>
      </c>
      <c r="N506" s="2" t="s">
        <v>40</v>
      </c>
    </row>
    <row r="507" spans="1:14" x14ac:dyDescent="0.2">
      <c r="A507">
        <v>2023</v>
      </c>
      <c r="B507" t="s">
        <v>3</v>
      </c>
      <c r="C507" t="s">
        <v>15</v>
      </c>
      <c r="D507" s="18">
        <v>45065</v>
      </c>
      <c r="E507" s="3">
        <v>6.726</v>
      </c>
      <c r="F507">
        <v>2</v>
      </c>
      <c r="G507">
        <v>6</v>
      </c>
      <c r="H507">
        <v>1</v>
      </c>
      <c r="J507" s="3">
        <v>0</v>
      </c>
      <c r="K507" s="2" t="s">
        <v>40</v>
      </c>
      <c r="L507" s="18">
        <v>45070</v>
      </c>
      <c r="N507" s="2" t="s">
        <v>40</v>
      </c>
    </row>
    <row r="508" spans="1:14" x14ac:dyDescent="0.2">
      <c r="A508">
        <v>2023</v>
      </c>
      <c r="B508" t="s">
        <v>3</v>
      </c>
      <c r="C508" t="s">
        <v>15</v>
      </c>
      <c r="D508" s="18">
        <v>45065</v>
      </c>
      <c r="E508" s="3">
        <v>6.726</v>
      </c>
      <c r="F508">
        <v>3</v>
      </c>
      <c r="G508">
        <v>7</v>
      </c>
      <c r="H508">
        <v>1</v>
      </c>
      <c r="J508" s="3">
        <v>0</v>
      </c>
      <c r="K508" s="2" t="s">
        <v>40</v>
      </c>
      <c r="L508" s="18">
        <v>45070</v>
      </c>
      <c r="N508" s="2" t="s">
        <v>40</v>
      </c>
    </row>
    <row r="509" spans="1:14" x14ac:dyDescent="0.2">
      <c r="A509">
        <v>2023</v>
      </c>
      <c r="B509" t="s">
        <v>3</v>
      </c>
      <c r="C509" t="s">
        <v>15</v>
      </c>
      <c r="D509" s="18">
        <v>45065</v>
      </c>
      <c r="E509" s="3">
        <v>6.726</v>
      </c>
      <c r="F509">
        <v>4</v>
      </c>
      <c r="G509">
        <v>8</v>
      </c>
      <c r="H509">
        <v>1</v>
      </c>
      <c r="J509" s="3">
        <v>0</v>
      </c>
      <c r="K509" s="2" t="s">
        <v>40</v>
      </c>
      <c r="L509" s="18">
        <v>45070</v>
      </c>
      <c r="N509" s="2" t="s">
        <v>40</v>
      </c>
    </row>
    <row r="510" spans="1:14" x14ac:dyDescent="0.2">
      <c r="A510">
        <v>2023</v>
      </c>
      <c r="B510" t="s">
        <v>3</v>
      </c>
      <c r="C510" t="s">
        <v>15</v>
      </c>
      <c r="D510" s="18">
        <v>45065</v>
      </c>
      <c r="E510" s="3">
        <v>6.726</v>
      </c>
      <c r="F510">
        <v>1</v>
      </c>
      <c r="G510">
        <v>5</v>
      </c>
      <c r="H510">
        <v>2</v>
      </c>
      <c r="J510" s="3">
        <v>2.54</v>
      </c>
      <c r="K510" s="2" t="s">
        <v>41</v>
      </c>
      <c r="L510" s="18">
        <v>45077</v>
      </c>
      <c r="N510" s="2" t="s">
        <v>41</v>
      </c>
    </row>
    <row r="511" spans="1:14" x14ac:dyDescent="0.2">
      <c r="A511">
        <v>2023</v>
      </c>
      <c r="B511" t="s">
        <v>3</v>
      </c>
      <c r="C511" t="s">
        <v>15</v>
      </c>
      <c r="D511" s="18">
        <v>45065</v>
      </c>
      <c r="E511" s="3">
        <v>6.726</v>
      </c>
      <c r="F511">
        <v>2</v>
      </c>
      <c r="G511">
        <v>6</v>
      </c>
      <c r="H511">
        <v>2</v>
      </c>
      <c r="J511" s="3">
        <v>2.54</v>
      </c>
      <c r="K511" s="2" t="s">
        <v>41</v>
      </c>
      <c r="L511" s="18">
        <v>45077</v>
      </c>
      <c r="N511" s="2" t="s">
        <v>41</v>
      </c>
    </row>
    <row r="512" spans="1:14" x14ac:dyDescent="0.2">
      <c r="A512">
        <v>2023</v>
      </c>
      <c r="B512" t="s">
        <v>3</v>
      </c>
      <c r="C512" t="s">
        <v>15</v>
      </c>
      <c r="D512" s="18">
        <v>45065</v>
      </c>
      <c r="E512" s="3">
        <v>6.726</v>
      </c>
      <c r="F512">
        <v>3</v>
      </c>
      <c r="G512">
        <v>7</v>
      </c>
      <c r="H512">
        <v>2</v>
      </c>
      <c r="J512" s="3">
        <v>2.54</v>
      </c>
      <c r="K512" s="2" t="s">
        <v>41</v>
      </c>
      <c r="L512" s="18">
        <v>45077</v>
      </c>
      <c r="N512" s="2" t="s">
        <v>41</v>
      </c>
    </row>
    <row r="513" spans="1:14" x14ac:dyDescent="0.2">
      <c r="A513">
        <v>2023</v>
      </c>
      <c r="B513" t="s">
        <v>3</v>
      </c>
      <c r="C513" t="s">
        <v>15</v>
      </c>
      <c r="D513" s="18">
        <v>45065</v>
      </c>
      <c r="E513" s="3">
        <v>6.726</v>
      </c>
      <c r="F513">
        <v>4</v>
      </c>
      <c r="G513">
        <v>8</v>
      </c>
      <c r="H513">
        <v>2</v>
      </c>
      <c r="J513" s="3">
        <v>2.54</v>
      </c>
      <c r="K513" s="2" t="s">
        <v>41</v>
      </c>
      <c r="L513" s="18">
        <v>45077</v>
      </c>
      <c r="N513" s="2" t="s">
        <v>41</v>
      </c>
    </row>
    <row r="514" spans="1:14" x14ac:dyDescent="0.2">
      <c r="A514">
        <v>2023</v>
      </c>
      <c r="B514" t="s">
        <v>3</v>
      </c>
      <c r="C514" t="s">
        <v>15</v>
      </c>
      <c r="D514" s="18">
        <v>45065</v>
      </c>
      <c r="E514" s="3">
        <v>6.726</v>
      </c>
      <c r="F514">
        <v>1</v>
      </c>
      <c r="G514">
        <v>5</v>
      </c>
      <c r="H514">
        <v>3</v>
      </c>
      <c r="J514" s="3">
        <v>5.08</v>
      </c>
      <c r="K514" s="2" t="s">
        <v>41</v>
      </c>
      <c r="L514" s="18">
        <v>45084</v>
      </c>
      <c r="N514" s="2" t="s">
        <v>41</v>
      </c>
    </row>
    <row r="515" spans="1:14" x14ac:dyDescent="0.2">
      <c r="A515">
        <v>2023</v>
      </c>
      <c r="B515" t="s">
        <v>3</v>
      </c>
      <c r="C515" t="s">
        <v>15</v>
      </c>
      <c r="D515" s="18">
        <v>45065</v>
      </c>
      <c r="E515" s="3">
        <v>6.726</v>
      </c>
      <c r="F515">
        <v>2</v>
      </c>
      <c r="G515">
        <v>6</v>
      </c>
      <c r="H515">
        <v>3</v>
      </c>
      <c r="J515" s="3">
        <v>5.08</v>
      </c>
      <c r="K515" s="2" t="s">
        <v>41</v>
      </c>
      <c r="L515" s="18">
        <v>45084</v>
      </c>
      <c r="N515" s="2" t="s">
        <v>41</v>
      </c>
    </row>
    <row r="516" spans="1:14" x14ac:dyDescent="0.2">
      <c r="A516">
        <v>2023</v>
      </c>
      <c r="B516" t="s">
        <v>3</v>
      </c>
      <c r="C516" t="s">
        <v>15</v>
      </c>
      <c r="D516" s="18">
        <v>45065</v>
      </c>
      <c r="E516" s="3">
        <v>6.726</v>
      </c>
      <c r="F516">
        <v>3</v>
      </c>
      <c r="G516">
        <v>7</v>
      </c>
      <c r="H516">
        <v>3</v>
      </c>
      <c r="J516" s="3">
        <v>5.08</v>
      </c>
      <c r="K516" s="2" t="s">
        <v>41</v>
      </c>
      <c r="L516" s="18">
        <v>45084</v>
      </c>
      <c r="N516" s="2" t="s">
        <v>41</v>
      </c>
    </row>
    <row r="517" spans="1:14" x14ac:dyDescent="0.2">
      <c r="A517">
        <v>2023</v>
      </c>
      <c r="B517" t="s">
        <v>3</v>
      </c>
      <c r="C517" t="s">
        <v>15</v>
      </c>
      <c r="D517" s="18">
        <v>45065</v>
      </c>
      <c r="E517" s="3">
        <v>6.726</v>
      </c>
      <c r="F517">
        <v>4</v>
      </c>
      <c r="G517">
        <v>8</v>
      </c>
      <c r="H517">
        <v>3</v>
      </c>
      <c r="J517" s="3">
        <v>5.08</v>
      </c>
      <c r="K517" s="2" t="s">
        <v>41</v>
      </c>
      <c r="L517" s="18">
        <v>45084</v>
      </c>
      <c r="N517" s="2" t="s">
        <v>41</v>
      </c>
    </row>
    <row r="518" spans="1:14" x14ac:dyDescent="0.2">
      <c r="A518">
        <v>2023</v>
      </c>
      <c r="B518" t="s">
        <v>3</v>
      </c>
      <c r="C518" t="s">
        <v>15</v>
      </c>
      <c r="D518" s="18">
        <v>45065</v>
      </c>
      <c r="E518" s="3">
        <v>6.726</v>
      </c>
      <c r="F518">
        <v>1</v>
      </c>
      <c r="G518">
        <v>5</v>
      </c>
      <c r="H518">
        <v>4</v>
      </c>
      <c r="I518" s="3">
        <v>166.6368044077135</v>
      </c>
      <c r="J518" s="3">
        <v>12.7</v>
      </c>
      <c r="K518" s="2" t="s">
        <v>157</v>
      </c>
      <c r="L518" s="18">
        <v>45091</v>
      </c>
      <c r="M518">
        <v>362.43504958677681</v>
      </c>
      <c r="N518" s="4" t="s">
        <v>42</v>
      </c>
    </row>
    <row r="519" spans="1:14" x14ac:dyDescent="0.2">
      <c r="A519">
        <v>2023</v>
      </c>
      <c r="B519" t="s">
        <v>3</v>
      </c>
      <c r="C519" t="s">
        <v>15</v>
      </c>
      <c r="D519" s="18">
        <v>45065</v>
      </c>
      <c r="E519" s="3">
        <v>6.726</v>
      </c>
      <c r="F519">
        <v>2</v>
      </c>
      <c r="G519">
        <v>6</v>
      </c>
      <c r="H519">
        <v>4</v>
      </c>
      <c r="I519" s="3">
        <v>162.47088429752066</v>
      </c>
      <c r="J519" s="3">
        <v>10.16</v>
      </c>
      <c r="K519" s="2" t="s">
        <v>159</v>
      </c>
      <c r="L519" s="18">
        <v>45091</v>
      </c>
      <c r="M519">
        <v>212.46192561983469</v>
      </c>
      <c r="N519" s="4" t="s">
        <v>41</v>
      </c>
    </row>
    <row r="520" spans="1:14" x14ac:dyDescent="0.2">
      <c r="A520">
        <v>2023</v>
      </c>
      <c r="B520" t="s">
        <v>3</v>
      </c>
      <c r="C520" t="s">
        <v>15</v>
      </c>
      <c r="D520" s="18">
        <v>45065</v>
      </c>
      <c r="E520" s="3">
        <v>6.726</v>
      </c>
      <c r="F520">
        <v>3</v>
      </c>
      <c r="G520">
        <v>7</v>
      </c>
      <c r="H520">
        <v>4</v>
      </c>
      <c r="I520" s="3">
        <v>174.96864462809918</v>
      </c>
      <c r="J520" s="3">
        <v>7.62</v>
      </c>
      <c r="K520" s="2" t="s">
        <v>157</v>
      </c>
      <c r="L520" s="18">
        <v>45091</v>
      </c>
      <c r="M520">
        <v>279.11664738292012</v>
      </c>
      <c r="N520" s="4" t="s">
        <v>42</v>
      </c>
    </row>
    <row r="521" spans="1:14" x14ac:dyDescent="0.2">
      <c r="A521">
        <v>2023</v>
      </c>
      <c r="B521" t="s">
        <v>3</v>
      </c>
      <c r="C521" t="s">
        <v>15</v>
      </c>
      <c r="D521" s="18">
        <v>45065</v>
      </c>
      <c r="E521" s="3">
        <v>6.726</v>
      </c>
      <c r="F521">
        <v>4</v>
      </c>
      <c r="G521">
        <v>8</v>
      </c>
      <c r="H521">
        <v>4</v>
      </c>
      <c r="I521" s="3">
        <v>229.12560606060603</v>
      </c>
      <c r="J521" s="3">
        <v>7.62</v>
      </c>
      <c r="K521" s="2" t="s">
        <v>159</v>
      </c>
      <c r="L521" s="18">
        <v>45091</v>
      </c>
      <c r="M521">
        <v>216.62784573002753</v>
      </c>
      <c r="N521" s="4" t="s">
        <v>41</v>
      </c>
    </row>
    <row r="522" spans="1:14" x14ac:dyDescent="0.2">
      <c r="A522">
        <v>2023</v>
      </c>
      <c r="B522" t="s">
        <v>3</v>
      </c>
      <c r="C522" t="s">
        <v>15</v>
      </c>
      <c r="D522" s="18">
        <v>45065</v>
      </c>
      <c r="E522" s="3">
        <v>6.726</v>
      </c>
      <c r="F522">
        <v>1</v>
      </c>
      <c r="G522">
        <v>5</v>
      </c>
      <c r="H522">
        <v>5</v>
      </c>
      <c r="I522" s="3">
        <v>329.10768870523412</v>
      </c>
      <c r="J522" s="3">
        <v>22.86</v>
      </c>
      <c r="K522" s="2" t="s">
        <v>42</v>
      </c>
      <c r="L522" s="18">
        <v>45098</v>
      </c>
      <c r="N522" s="2" t="s">
        <v>42</v>
      </c>
    </row>
    <row r="523" spans="1:14" x14ac:dyDescent="0.2">
      <c r="A523">
        <v>2023</v>
      </c>
      <c r="B523" t="s">
        <v>3</v>
      </c>
      <c r="C523" t="s">
        <v>15</v>
      </c>
      <c r="D523" s="18">
        <v>45065</v>
      </c>
      <c r="E523" s="3">
        <v>6.726</v>
      </c>
      <c r="F523">
        <v>2</v>
      </c>
      <c r="G523">
        <v>6</v>
      </c>
      <c r="H523">
        <v>5</v>
      </c>
      <c r="I523" s="3">
        <v>404.09425068870519</v>
      </c>
      <c r="J523" s="3">
        <v>20.32</v>
      </c>
      <c r="K523" s="2" t="s">
        <v>42</v>
      </c>
      <c r="L523" s="18">
        <v>45098</v>
      </c>
      <c r="N523" s="2" t="s">
        <v>42</v>
      </c>
    </row>
    <row r="524" spans="1:14" x14ac:dyDescent="0.2">
      <c r="A524">
        <v>2023</v>
      </c>
      <c r="B524" t="s">
        <v>3</v>
      </c>
      <c r="C524" t="s">
        <v>15</v>
      </c>
      <c r="D524" s="18">
        <v>45065</v>
      </c>
      <c r="E524" s="3">
        <v>6.726</v>
      </c>
      <c r="F524">
        <v>3</v>
      </c>
      <c r="G524">
        <v>7</v>
      </c>
      <c r="H524">
        <v>5</v>
      </c>
      <c r="I524" s="3">
        <v>587.39473553719017</v>
      </c>
      <c r="J524" s="3">
        <v>22.86</v>
      </c>
      <c r="K524" s="2" t="s">
        <v>42</v>
      </c>
      <c r="L524" s="18">
        <v>45098</v>
      </c>
      <c r="N524" s="2" t="s">
        <v>42</v>
      </c>
    </row>
    <row r="525" spans="1:14" x14ac:dyDescent="0.2">
      <c r="A525">
        <v>2023</v>
      </c>
      <c r="B525" t="s">
        <v>3</v>
      </c>
      <c r="C525" t="s">
        <v>15</v>
      </c>
      <c r="D525" s="18">
        <v>45065</v>
      </c>
      <c r="E525" s="3">
        <v>6.726</v>
      </c>
      <c r="F525">
        <v>4</v>
      </c>
      <c r="G525">
        <v>8</v>
      </c>
      <c r="H525">
        <v>5</v>
      </c>
      <c r="I525" s="3">
        <v>487.41265289256194</v>
      </c>
      <c r="J525" s="3">
        <v>20.32</v>
      </c>
      <c r="K525" s="2" t="s">
        <v>42</v>
      </c>
      <c r="L525" s="18">
        <v>45098</v>
      </c>
      <c r="N525" s="2" t="s">
        <v>42</v>
      </c>
    </row>
    <row r="526" spans="1:14" x14ac:dyDescent="0.2">
      <c r="A526">
        <v>2023</v>
      </c>
      <c r="B526" t="s">
        <v>3</v>
      </c>
      <c r="C526" t="s">
        <v>15</v>
      </c>
      <c r="D526" s="18">
        <v>45065</v>
      </c>
      <c r="E526" s="3">
        <v>6.726</v>
      </c>
      <c r="F526">
        <v>1</v>
      </c>
      <c r="G526">
        <v>5</v>
      </c>
      <c r="H526">
        <v>6</v>
      </c>
      <c r="I526" s="3">
        <v>470.74897245179056</v>
      </c>
      <c r="J526" s="3">
        <v>33.020000000000003</v>
      </c>
      <c r="K526" s="2" t="s">
        <v>158</v>
      </c>
      <c r="L526" s="18">
        <v>45105</v>
      </c>
      <c r="N526" s="4" t="s">
        <v>77</v>
      </c>
    </row>
    <row r="527" spans="1:14" x14ac:dyDescent="0.2">
      <c r="A527">
        <v>2023</v>
      </c>
      <c r="B527" t="s">
        <v>3</v>
      </c>
      <c r="C527" t="s">
        <v>15</v>
      </c>
      <c r="D527" s="18">
        <v>45065</v>
      </c>
      <c r="E527" s="3">
        <v>6.726</v>
      </c>
      <c r="F527">
        <v>2</v>
      </c>
      <c r="G527">
        <v>6</v>
      </c>
      <c r="H527">
        <v>6</v>
      </c>
      <c r="I527" s="3">
        <v>649.88353719008262</v>
      </c>
      <c r="J527" s="3">
        <v>30.48</v>
      </c>
      <c r="K527" s="2" t="s">
        <v>158</v>
      </c>
      <c r="L527" s="18">
        <v>45105</v>
      </c>
      <c r="N527" s="4" t="s">
        <v>77</v>
      </c>
    </row>
    <row r="528" spans="1:14" x14ac:dyDescent="0.2">
      <c r="A528">
        <v>2023</v>
      </c>
      <c r="B528" t="s">
        <v>3</v>
      </c>
      <c r="C528" t="s">
        <v>15</v>
      </c>
      <c r="D528" s="18">
        <v>45065</v>
      </c>
      <c r="E528" s="3">
        <v>6.726</v>
      </c>
      <c r="F528">
        <v>3</v>
      </c>
      <c r="G528">
        <v>7</v>
      </c>
      <c r="H528">
        <v>6</v>
      </c>
      <c r="I528" s="3">
        <v>679.04497796143244</v>
      </c>
      <c r="J528" s="3">
        <v>45.72</v>
      </c>
      <c r="K528" s="2" t="s">
        <v>158</v>
      </c>
      <c r="L528" s="18">
        <v>45105</v>
      </c>
      <c r="N528" s="4" t="s">
        <v>77</v>
      </c>
    </row>
    <row r="529" spans="1:14" x14ac:dyDescent="0.2">
      <c r="A529">
        <v>2023</v>
      </c>
      <c r="B529" t="s">
        <v>3</v>
      </c>
      <c r="C529" t="s">
        <v>15</v>
      </c>
      <c r="D529" s="18">
        <v>45065</v>
      </c>
      <c r="E529" s="3">
        <v>6.726</v>
      </c>
      <c r="F529">
        <v>4</v>
      </c>
      <c r="G529">
        <v>8</v>
      </c>
      <c r="H529">
        <v>6</v>
      </c>
      <c r="I529" s="3">
        <v>874.84322314049575</v>
      </c>
      <c r="J529" s="3">
        <v>38.1</v>
      </c>
      <c r="K529" s="2" t="s">
        <v>158</v>
      </c>
      <c r="L529" s="18">
        <v>45105</v>
      </c>
      <c r="N529" s="4" t="s">
        <v>77</v>
      </c>
    </row>
    <row r="530" spans="1:14" x14ac:dyDescent="0.2">
      <c r="A530">
        <v>2023</v>
      </c>
      <c r="B530" t="s">
        <v>3</v>
      </c>
      <c r="C530" t="s">
        <v>15</v>
      </c>
      <c r="D530" s="18">
        <v>45065</v>
      </c>
      <c r="E530" s="3">
        <v>6.726</v>
      </c>
      <c r="F530">
        <v>1</v>
      </c>
      <c r="G530">
        <v>5</v>
      </c>
      <c r="H530">
        <v>7</v>
      </c>
      <c r="I530" s="3">
        <v>1033.1481873278235</v>
      </c>
      <c r="J530" s="3">
        <v>66.040000000000006</v>
      </c>
      <c r="K530" s="2" t="s">
        <v>54</v>
      </c>
      <c r="L530" s="18">
        <v>45112</v>
      </c>
      <c r="N530" s="4" t="s">
        <v>77</v>
      </c>
    </row>
    <row r="531" spans="1:14" x14ac:dyDescent="0.2">
      <c r="A531">
        <v>2023</v>
      </c>
      <c r="B531" t="s">
        <v>3</v>
      </c>
      <c r="C531" t="s">
        <v>15</v>
      </c>
      <c r="D531" s="18">
        <v>45065</v>
      </c>
      <c r="E531" s="3">
        <v>6.726</v>
      </c>
      <c r="F531">
        <v>2</v>
      </c>
      <c r="G531">
        <v>6</v>
      </c>
      <c r="H531">
        <v>7</v>
      </c>
      <c r="I531" s="3">
        <v>920.66834435261717</v>
      </c>
      <c r="J531" s="3">
        <v>63.5</v>
      </c>
      <c r="K531" s="2" t="s">
        <v>54</v>
      </c>
      <c r="L531" s="18">
        <v>45112</v>
      </c>
      <c r="N531" s="4" t="s">
        <v>77</v>
      </c>
    </row>
    <row r="532" spans="1:14" x14ac:dyDescent="0.2">
      <c r="A532">
        <v>2023</v>
      </c>
      <c r="B532" t="s">
        <v>3</v>
      </c>
      <c r="C532" t="s">
        <v>15</v>
      </c>
      <c r="D532" s="18">
        <v>45065</v>
      </c>
      <c r="E532" s="3">
        <v>6.726</v>
      </c>
      <c r="F532">
        <v>3</v>
      </c>
      <c r="G532">
        <v>7</v>
      </c>
      <c r="H532">
        <v>7</v>
      </c>
      <c r="I532" s="3">
        <v>1137.2961900826444</v>
      </c>
      <c r="J532" s="3">
        <v>66.040000000000006</v>
      </c>
      <c r="K532" s="2" t="s">
        <v>54</v>
      </c>
      <c r="L532" s="18">
        <v>45112</v>
      </c>
      <c r="N532" s="4" t="s">
        <v>77</v>
      </c>
    </row>
    <row r="533" spans="1:14" x14ac:dyDescent="0.2">
      <c r="A533">
        <v>2023</v>
      </c>
      <c r="B533" t="s">
        <v>3</v>
      </c>
      <c r="C533" t="s">
        <v>15</v>
      </c>
      <c r="D533" s="18">
        <v>45065</v>
      </c>
      <c r="E533" s="3">
        <v>6.726</v>
      </c>
      <c r="F533">
        <v>4</v>
      </c>
      <c r="G533">
        <v>8</v>
      </c>
      <c r="H533">
        <v>7</v>
      </c>
      <c r="I533" s="3">
        <v>1108.1347493112946</v>
      </c>
      <c r="J533" s="3">
        <v>71.12</v>
      </c>
      <c r="K533" s="2" t="s">
        <v>54</v>
      </c>
      <c r="L533" s="18">
        <v>45112</v>
      </c>
      <c r="N533" s="4" t="s">
        <v>77</v>
      </c>
    </row>
    <row r="534" spans="1:14" x14ac:dyDescent="0.2">
      <c r="A534">
        <v>2023</v>
      </c>
      <c r="B534" t="s">
        <v>3</v>
      </c>
      <c r="C534" t="s">
        <v>15</v>
      </c>
      <c r="D534" s="18">
        <v>45065</v>
      </c>
      <c r="E534" s="3">
        <v>6.726</v>
      </c>
      <c r="F534">
        <v>1</v>
      </c>
      <c r="G534">
        <v>5</v>
      </c>
      <c r="H534">
        <v>8</v>
      </c>
      <c r="I534" s="3">
        <v>1620.5429228650135</v>
      </c>
      <c r="J534" s="3">
        <v>68.58</v>
      </c>
      <c r="K534" s="2" t="s">
        <v>54</v>
      </c>
      <c r="L534" s="18">
        <v>45119</v>
      </c>
      <c r="N534" s="4" t="s">
        <v>77</v>
      </c>
    </row>
    <row r="535" spans="1:14" x14ac:dyDescent="0.2">
      <c r="A535">
        <v>2023</v>
      </c>
      <c r="B535" t="s">
        <v>3</v>
      </c>
      <c r="C535" t="s">
        <v>15</v>
      </c>
      <c r="D535" s="18">
        <v>45065</v>
      </c>
      <c r="E535" s="3">
        <v>6.726</v>
      </c>
      <c r="F535">
        <v>2</v>
      </c>
      <c r="G535">
        <v>6</v>
      </c>
      <c r="H535">
        <v>8</v>
      </c>
      <c r="I535" s="3">
        <v>1212.2827520661158</v>
      </c>
      <c r="J535" s="3">
        <v>63.5</v>
      </c>
      <c r="K535" s="2" t="s">
        <v>52</v>
      </c>
      <c r="L535" s="18">
        <v>45119</v>
      </c>
      <c r="N535" s="4" t="s">
        <v>77</v>
      </c>
    </row>
    <row r="536" spans="1:14" x14ac:dyDescent="0.2">
      <c r="A536">
        <v>2023</v>
      </c>
      <c r="B536" t="s">
        <v>3</v>
      </c>
      <c r="C536" t="s">
        <v>15</v>
      </c>
      <c r="D536" s="18">
        <v>45065</v>
      </c>
      <c r="E536" s="3">
        <v>6.726</v>
      </c>
      <c r="F536">
        <v>3</v>
      </c>
      <c r="G536">
        <v>7</v>
      </c>
      <c r="H536">
        <v>8</v>
      </c>
      <c r="I536" s="3">
        <v>1562.220041322314</v>
      </c>
      <c r="J536" s="3">
        <v>83.820000000000007</v>
      </c>
      <c r="K536" s="2" t="s">
        <v>52</v>
      </c>
      <c r="L536" s="18">
        <v>45119</v>
      </c>
      <c r="N536" s="4" t="s">
        <v>77</v>
      </c>
    </row>
    <row r="537" spans="1:14" x14ac:dyDescent="0.2">
      <c r="A537">
        <v>2023</v>
      </c>
      <c r="B537" t="s">
        <v>3</v>
      </c>
      <c r="C537" t="s">
        <v>15</v>
      </c>
      <c r="D537" s="18">
        <v>45065</v>
      </c>
      <c r="E537" s="3">
        <v>6.726</v>
      </c>
      <c r="F537">
        <v>4</v>
      </c>
      <c r="G537">
        <v>8</v>
      </c>
      <c r="H537">
        <v>8</v>
      </c>
      <c r="I537" s="3">
        <v>1895.493650137741</v>
      </c>
      <c r="J537" s="3">
        <v>86.36</v>
      </c>
      <c r="K537" s="2" t="s">
        <v>52</v>
      </c>
      <c r="L537" s="18">
        <v>45119</v>
      </c>
      <c r="N537" s="4" t="s">
        <v>77</v>
      </c>
    </row>
    <row r="538" spans="1:14" x14ac:dyDescent="0.2">
      <c r="A538">
        <v>2023</v>
      </c>
      <c r="B538" t="s">
        <v>3</v>
      </c>
      <c r="C538" t="s">
        <v>15</v>
      </c>
      <c r="D538" s="18">
        <v>45065</v>
      </c>
      <c r="E538" s="3">
        <v>6.726</v>
      </c>
      <c r="F538">
        <v>1</v>
      </c>
      <c r="G538">
        <v>5</v>
      </c>
      <c r="H538">
        <v>9</v>
      </c>
      <c r="I538" s="3">
        <v>2032.9690137741045</v>
      </c>
      <c r="J538" s="3">
        <v>83.820000000000007</v>
      </c>
      <c r="K538" s="2" t="s">
        <v>160</v>
      </c>
      <c r="L538" s="18">
        <v>45126</v>
      </c>
      <c r="N538" s="4" t="s">
        <v>60</v>
      </c>
    </row>
    <row r="539" spans="1:14" x14ac:dyDescent="0.2">
      <c r="A539">
        <v>2023</v>
      </c>
      <c r="B539" t="s">
        <v>3</v>
      </c>
      <c r="C539" t="s">
        <v>15</v>
      </c>
      <c r="D539" s="18">
        <v>45065</v>
      </c>
      <c r="E539" s="3">
        <v>6.726</v>
      </c>
      <c r="F539">
        <v>2</v>
      </c>
      <c r="G539">
        <v>6</v>
      </c>
      <c r="H539">
        <v>9</v>
      </c>
      <c r="I539" s="3">
        <v>1570.5518815426997</v>
      </c>
      <c r="J539" s="3">
        <v>93.98</v>
      </c>
      <c r="K539" s="2" t="s">
        <v>60</v>
      </c>
      <c r="L539" s="18">
        <v>45126</v>
      </c>
      <c r="N539" s="4" t="s">
        <v>60</v>
      </c>
    </row>
    <row r="540" spans="1:14" x14ac:dyDescent="0.2">
      <c r="A540">
        <v>2023</v>
      </c>
      <c r="B540" t="s">
        <v>3</v>
      </c>
      <c r="C540" t="s">
        <v>15</v>
      </c>
      <c r="D540" s="18">
        <v>45065</v>
      </c>
      <c r="E540" s="3">
        <v>6.726</v>
      </c>
      <c r="F540">
        <v>3</v>
      </c>
      <c r="G540">
        <v>7</v>
      </c>
      <c r="H540">
        <v>9</v>
      </c>
      <c r="I540" s="3">
        <v>2403.7359035812669</v>
      </c>
      <c r="J540" s="3">
        <v>96.52</v>
      </c>
      <c r="K540" s="2" t="s">
        <v>160</v>
      </c>
      <c r="L540" s="18">
        <v>45126</v>
      </c>
      <c r="N540" s="4" t="s">
        <v>60</v>
      </c>
    </row>
    <row r="541" spans="1:14" x14ac:dyDescent="0.2">
      <c r="A541">
        <v>2023</v>
      </c>
      <c r="B541" t="s">
        <v>3</v>
      </c>
      <c r="C541" t="s">
        <v>15</v>
      </c>
      <c r="D541" s="18">
        <v>45065</v>
      </c>
      <c r="E541" s="3">
        <v>6.726</v>
      </c>
      <c r="F541">
        <v>4</v>
      </c>
      <c r="G541">
        <v>8</v>
      </c>
      <c r="H541">
        <v>9</v>
      </c>
      <c r="I541" s="3">
        <v>2437.0632644628099</v>
      </c>
      <c r="J541" s="3">
        <v>101.6</v>
      </c>
      <c r="K541" s="2" t="s">
        <v>160</v>
      </c>
      <c r="L541" s="18">
        <v>45126</v>
      </c>
      <c r="N541" s="4" t="s">
        <v>60</v>
      </c>
    </row>
    <row r="542" spans="1:14" x14ac:dyDescent="0.2">
      <c r="A542">
        <v>2023</v>
      </c>
      <c r="B542" t="s">
        <v>4</v>
      </c>
      <c r="C542" t="s">
        <v>15</v>
      </c>
      <c r="D542" s="18">
        <v>45065</v>
      </c>
      <c r="E542" s="3">
        <v>10.089</v>
      </c>
      <c r="F542">
        <v>1</v>
      </c>
      <c r="G542">
        <v>5</v>
      </c>
      <c r="H542">
        <v>1</v>
      </c>
      <c r="L542" s="18">
        <v>45070</v>
      </c>
    </row>
    <row r="543" spans="1:14" x14ac:dyDescent="0.2">
      <c r="A543">
        <v>2023</v>
      </c>
      <c r="B543" t="s">
        <v>4</v>
      </c>
      <c r="C543" t="s">
        <v>15</v>
      </c>
      <c r="D543" s="18">
        <v>45065</v>
      </c>
      <c r="E543" s="3">
        <v>10.089</v>
      </c>
      <c r="F543">
        <v>2</v>
      </c>
      <c r="G543">
        <v>6</v>
      </c>
      <c r="H543">
        <v>1</v>
      </c>
      <c r="L543" s="18">
        <v>45070</v>
      </c>
    </row>
    <row r="544" spans="1:14" x14ac:dyDescent="0.2">
      <c r="A544">
        <v>2023</v>
      </c>
      <c r="B544" t="s">
        <v>4</v>
      </c>
      <c r="C544" t="s">
        <v>15</v>
      </c>
      <c r="D544" s="18">
        <v>45065</v>
      </c>
      <c r="E544" s="3">
        <v>10.089</v>
      </c>
      <c r="F544">
        <v>3</v>
      </c>
      <c r="G544">
        <v>7</v>
      </c>
      <c r="H544">
        <v>1</v>
      </c>
      <c r="L544" s="18">
        <v>45070</v>
      </c>
    </row>
    <row r="545" spans="1:13" x14ac:dyDescent="0.2">
      <c r="A545">
        <v>2023</v>
      </c>
      <c r="B545" t="s">
        <v>4</v>
      </c>
      <c r="C545" t="s">
        <v>15</v>
      </c>
      <c r="D545" s="18">
        <v>45065</v>
      </c>
      <c r="E545" s="3">
        <v>10.089</v>
      </c>
      <c r="F545">
        <v>4</v>
      </c>
      <c r="G545">
        <v>8</v>
      </c>
      <c r="H545">
        <v>1</v>
      </c>
      <c r="L545" s="18">
        <v>45070</v>
      </c>
    </row>
    <row r="546" spans="1:13" x14ac:dyDescent="0.2">
      <c r="A546">
        <v>2023</v>
      </c>
      <c r="B546" t="s">
        <v>4</v>
      </c>
      <c r="C546" t="s">
        <v>15</v>
      </c>
      <c r="D546" s="18">
        <v>45065</v>
      </c>
      <c r="E546" s="3">
        <v>10.089</v>
      </c>
      <c r="F546">
        <v>1</v>
      </c>
      <c r="G546">
        <v>5</v>
      </c>
      <c r="H546">
        <v>2</v>
      </c>
      <c r="L546" s="18">
        <v>45077</v>
      </c>
    </row>
    <row r="547" spans="1:13" x14ac:dyDescent="0.2">
      <c r="A547">
        <v>2023</v>
      </c>
      <c r="B547" t="s">
        <v>4</v>
      </c>
      <c r="C547" t="s">
        <v>15</v>
      </c>
      <c r="D547" s="18">
        <v>45065</v>
      </c>
      <c r="E547" s="3">
        <v>10.089</v>
      </c>
      <c r="F547">
        <v>2</v>
      </c>
      <c r="G547">
        <v>6</v>
      </c>
      <c r="H547">
        <v>2</v>
      </c>
      <c r="L547" s="18">
        <v>45077</v>
      </c>
    </row>
    <row r="548" spans="1:13" x14ac:dyDescent="0.2">
      <c r="A548">
        <v>2023</v>
      </c>
      <c r="B548" t="s">
        <v>4</v>
      </c>
      <c r="C548" t="s">
        <v>15</v>
      </c>
      <c r="D548" s="18">
        <v>45065</v>
      </c>
      <c r="E548" s="3">
        <v>10.089</v>
      </c>
      <c r="F548">
        <v>3</v>
      </c>
      <c r="G548">
        <v>7</v>
      </c>
      <c r="H548">
        <v>2</v>
      </c>
      <c r="L548" s="18">
        <v>45077</v>
      </c>
    </row>
    <row r="549" spans="1:13" x14ac:dyDescent="0.2">
      <c r="A549">
        <v>2023</v>
      </c>
      <c r="B549" t="s">
        <v>4</v>
      </c>
      <c r="C549" t="s">
        <v>15</v>
      </c>
      <c r="D549" s="18">
        <v>45065</v>
      </c>
      <c r="E549" s="3">
        <v>10.089</v>
      </c>
      <c r="F549">
        <v>4</v>
      </c>
      <c r="G549">
        <v>8</v>
      </c>
      <c r="H549">
        <v>2</v>
      </c>
      <c r="L549" s="18">
        <v>45077</v>
      </c>
    </row>
    <row r="550" spans="1:13" x14ac:dyDescent="0.2">
      <c r="A550">
        <v>2023</v>
      </c>
      <c r="B550" t="s">
        <v>4</v>
      </c>
      <c r="C550" t="s">
        <v>15</v>
      </c>
      <c r="D550" s="18">
        <v>45065</v>
      </c>
      <c r="E550" s="3">
        <v>10.089</v>
      </c>
      <c r="F550">
        <v>1</v>
      </c>
      <c r="G550">
        <v>5</v>
      </c>
      <c r="H550">
        <v>3</v>
      </c>
      <c r="L550" s="18">
        <v>45084</v>
      </c>
    </row>
    <row r="551" spans="1:13" x14ac:dyDescent="0.2">
      <c r="A551">
        <v>2023</v>
      </c>
      <c r="B551" t="s">
        <v>4</v>
      </c>
      <c r="C551" t="s">
        <v>15</v>
      </c>
      <c r="D551" s="18">
        <v>45065</v>
      </c>
      <c r="E551" s="3">
        <v>10.089</v>
      </c>
      <c r="F551">
        <v>2</v>
      </c>
      <c r="G551">
        <v>6</v>
      </c>
      <c r="H551">
        <v>3</v>
      </c>
      <c r="L551" s="18">
        <v>45084</v>
      </c>
    </row>
    <row r="552" spans="1:13" x14ac:dyDescent="0.2">
      <c r="A552">
        <v>2023</v>
      </c>
      <c r="B552" t="s">
        <v>4</v>
      </c>
      <c r="C552" t="s">
        <v>15</v>
      </c>
      <c r="D552" s="18">
        <v>45065</v>
      </c>
      <c r="E552" s="3">
        <v>10.089</v>
      </c>
      <c r="F552">
        <v>3</v>
      </c>
      <c r="G552">
        <v>7</v>
      </c>
      <c r="H552">
        <v>3</v>
      </c>
      <c r="L552" s="18">
        <v>45084</v>
      </c>
    </row>
    <row r="553" spans="1:13" x14ac:dyDescent="0.2">
      <c r="A553">
        <v>2023</v>
      </c>
      <c r="B553" t="s">
        <v>4</v>
      </c>
      <c r="C553" t="s">
        <v>15</v>
      </c>
      <c r="D553" s="18">
        <v>45065</v>
      </c>
      <c r="E553" s="3">
        <v>10.089</v>
      </c>
      <c r="F553">
        <v>4</v>
      </c>
      <c r="G553">
        <v>8</v>
      </c>
      <c r="H553">
        <v>3</v>
      </c>
      <c r="L553" s="18">
        <v>45084</v>
      </c>
    </row>
    <row r="554" spans="1:13" x14ac:dyDescent="0.2">
      <c r="A554">
        <v>2023</v>
      </c>
      <c r="B554" t="s">
        <v>4</v>
      </c>
      <c r="C554" t="s">
        <v>15</v>
      </c>
      <c r="D554" s="18">
        <v>45065</v>
      </c>
      <c r="E554" s="3">
        <v>10.089</v>
      </c>
      <c r="F554">
        <v>1</v>
      </c>
      <c r="G554">
        <v>5</v>
      </c>
      <c r="H554">
        <v>4</v>
      </c>
      <c r="I554" s="3">
        <v>166.6368044077135</v>
      </c>
      <c r="L554" s="18">
        <v>45091</v>
      </c>
      <c r="M554">
        <v>258.28704683195588</v>
      </c>
    </row>
    <row r="555" spans="1:13" x14ac:dyDescent="0.2">
      <c r="A555">
        <v>2023</v>
      </c>
      <c r="B555" t="s">
        <v>4</v>
      </c>
      <c r="C555" t="s">
        <v>15</v>
      </c>
      <c r="D555" s="18">
        <v>45065</v>
      </c>
      <c r="E555" s="3">
        <v>10.089</v>
      </c>
      <c r="F555">
        <v>2</v>
      </c>
      <c r="G555">
        <v>6</v>
      </c>
      <c r="H555">
        <v>4</v>
      </c>
      <c r="I555" s="3">
        <v>183.30048484848487</v>
      </c>
      <c r="L555" s="18">
        <v>45091</v>
      </c>
      <c r="M555">
        <v>233.29152617079887</v>
      </c>
    </row>
    <row r="556" spans="1:13" x14ac:dyDescent="0.2">
      <c r="A556">
        <v>2023</v>
      </c>
      <c r="B556" t="s">
        <v>4</v>
      </c>
      <c r="C556" t="s">
        <v>15</v>
      </c>
      <c r="D556" s="18">
        <v>45065</v>
      </c>
      <c r="E556" s="3">
        <v>10.089</v>
      </c>
      <c r="F556">
        <v>3</v>
      </c>
      <c r="G556">
        <v>7</v>
      </c>
      <c r="H556">
        <v>4</v>
      </c>
      <c r="I556" s="3">
        <v>249.95520661157022</v>
      </c>
      <c r="L556" s="18">
        <v>45091</v>
      </c>
      <c r="M556">
        <v>145.80720385674931</v>
      </c>
    </row>
    <row r="557" spans="1:13" x14ac:dyDescent="0.2">
      <c r="A557">
        <v>2023</v>
      </c>
      <c r="B557" t="s">
        <v>4</v>
      </c>
      <c r="C557" t="s">
        <v>15</v>
      </c>
      <c r="D557" s="18">
        <v>45065</v>
      </c>
      <c r="E557" s="3">
        <v>10.089</v>
      </c>
      <c r="F557">
        <v>4</v>
      </c>
      <c r="G557">
        <v>8</v>
      </c>
      <c r="H557">
        <v>4</v>
      </c>
      <c r="I557" s="3">
        <v>249.95520661157022</v>
      </c>
      <c r="L557" s="18">
        <v>45091</v>
      </c>
      <c r="M557">
        <v>233.29152617079887</v>
      </c>
    </row>
    <row r="558" spans="1:13" x14ac:dyDescent="0.2">
      <c r="A558">
        <v>2023</v>
      </c>
      <c r="B558" t="s">
        <v>4</v>
      </c>
      <c r="C558" t="s">
        <v>15</v>
      </c>
      <c r="D558" s="18">
        <v>45065</v>
      </c>
      <c r="E558" s="3">
        <v>10.089</v>
      </c>
      <c r="F558">
        <v>1</v>
      </c>
      <c r="G558">
        <v>5</v>
      </c>
      <c r="H558">
        <v>5</v>
      </c>
      <c r="I558" s="3">
        <v>441.58753168044075</v>
      </c>
      <c r="L558" s="18">
        <v>45098</v>
      </c>
    </row>
    <row r="559" spans="1:13" x14ac:dyDescent="0.2">
      <c r="A559">
        <v>2023</v>
      </c>
      <c r="B559" t="s">
        <v>4</v>
      </c>
      <c r="C559" t="s">
        <v>15</v>
      </c>
      <c r="D559" s="18">
        <v>45065</v>
      </c>
      <c r="E559" s="3">
        <v>10.089</v>
      </c>
      <c r="F559">
        <v>2</v>
      </c>
      <c r="G559">
        <v>6</v>
      </c>
      <c r="H559">
        <v>5</v>
      </c>
      <c r="I559" s="3">
        <v>474.91489256198349</v>
      </c>
      <c r="L559" s="18">
        <v>45098</v>
      </c>
    </row>
    <row r="560" spans="1:13" x14ac:dyDescent="0.2">
      <c r="A560">
        <v>2023</v>
      </c>
      <c r="B560" t="s">
        <v>4</v>
      </c>
      <c r="C560" t="s">
        <v>15</v>
      </c>
      <c r="D560" s="18">
        <v>45065</v>
      </c>
      <c r="E560" s="3">
        <v>10.089</v>
      </c>
      <c r="F560">
        <v>3</v>
      </c>
      <c r="G560">
        <v>7</v>
      </c>
      <c r="H560">
        <v>5</v>
      </c>
      <c r="I560" s="3">
        <v>558.23329476584024</v>
      </c>
      <c r="L560" s="18">
        <v>45098</v>
      </c>
    </row>
    <row r="561" spans="1:12" x14ac:dyDescent="0.2">
      <c r="A561">
        <v>2023</v>
      </c>
      <c r="B561" t="s">
        <v>4</v>
      </c>
      <c r="C561" t="s">
        <v>15</v>
      </c>
      <c r="D561" s="18">
        <v>45065</v>
      </c>
      <c r="E561" s="3">
        <v>10.089</v>
      </c>
      <c r="F561">
        <v>4</v>
      </c>
      <c r="G561">
        <v>8</v>
      </c>
      <c r="H561">
        <v>5</v>
      </c>
      <c r="I561" s="3">
        <v>699.87457851239674</v>
      </c>
      <c r="L561" s="18">
        <v>45098</v>
      </c>
    </row>
    <row r="562" spans="1:12" x14ac:dyDescent="0.2">
      <c r="A562">
        <v>2023</v>
      </c>
      <c r="B562" t="s">
        <v>4</v>
      </c>
      <c r="C562" t="s">
        <v>15</v>
      </c>
      <c r="D562" s="18">
        <v>45065</v>
      </c>
      <c r="E562" s="3">
        <v>10.089</v>
      </c>
      <c r="F562">
        <v>1</v>
      </c>
      <c r="G562">
        <v>5</v>
      </c>
      <c r="H562">
        <v>6</v>
      </c>
      <c r="I562" s="3">
        <v>733.20193939393948</v>
      </c>
      <c r="L562" s="18">
        <v>45105</v>
      </c>
    </row>
    <row r="563" spans="1:12" x14ac:dyDescent="0.2">
      <c r="A563">
        <v>2023</v>
      </c>
      <c r="B563" t="s">
        <v>4</v>
      </c>
      <c r="C563" t="s">
        <v>15</v>
      </c>
      <c r="D563" s="18">
        <v>45065</v>
      </c>
      <c r="E563" s="3">
        <v>10.089</v>
      </c>
      <c r="F563">
        <v>2</v>
      </c>
      <c r="G563">
        <v>6</v>
      </c>
      <c r="H563">
        <v>6</v>
      </c>
      <c r="I563" s="3">
        <v>870.67730303030294</v>
      </c>
      <c r="L563" s="18">
        <v>45105</v>
      </c>
    </row>
    <row r="564" spans="1:12" x14ac:dyDescent="0.2">
      <c r="A564">
        <v>2023</v>
      </c>
      <c r="B564" t="s">
        <v>4</v>
      </c>
      <c r="C564" t="s">
        <v>15</v>
      </c>
      <c r="D564" s="18">
        <v>45065</v>
      </c>
      <c r="E564" s="3">
        <v>10.089</v>
      </c>
      <c r="F564">
        <v>3</v>
      </c>
      <c r="G564">
        <v>7</v>
      </c>
      <c r="H564">
        <v>6</v>
      </c>
      <c r="I564" s="3">
        <v>1124.7984297520661</v>
      </c>
      <c r="L564" s="18">
        <v>45105</v>
      </c>
    </row>
    <row r="565" spans="1:12" x14ac:dyDescent="0.2">
      <c r="A565">
        <v>2023</v>
      </c>
      <c r="B565" t="s">
        <v>4</v>
      </c>
      <c r="C565" t="s">
        <v>15</v>
      </c>
      <c r="D565" s="18">
        <v>45065</v>
      </c>
      <c r="E565" s="3">
        <v>10.089</v>
      </c>
      <c r="F565">
        <v>4</v>
      </c>
      <c r="G565">
        <v>8</v>
      </c>
      <c r="H565">
        <v>6</v>
      </c>
      <c r="I565" s="3">
        <v>1195.6190716253441</v>
      </c>
      <c r="L565" s="18">
        <v>45105</v>
      </c>
    </row>
    <row r="566" spans="1:12" x14ac:dyDescent="0.2">
      <c r="A566">
        <v>2023</v>
      </c>
      <c r="B566" t="s">
        <v>4</v>
      </c>
      <c r="C566" t="s">
        <v>15</v>
      </c>
      <c r="D566" s="18">
        <v>45065</v>
      </c>
      <c r="E566" s="3">
        <v>10.089</v>
      </c>
      <c r="F566">
        <v>1</v>
      </c>
      <c r="G566">
        <v>5</v>
      </c>
      <c r="H566">
        <v>7</v>
      </c>
      <c r="I566" s="3">
        <v>1212.2827520661158</v>
      </c>
      <c r="L566" s="18">
        <v>45112</v>
      </c>
    </row>
    <row r="567" spans="1:12" x14ac:dyDescent="0.2">
      <c r="A567">
        <v>2023</v>
      </c>
      <c r="B567" t="s">
        <v>4</v>
      </c>
      <c r="C567" t="s">
        <v>15</v>
      </c>
      <c r="D567" s="18">
        <v>45065</v>
      </c>
      <c r="E567" s="3">
        <v>10.089</v>
      </c>
      <c r="F567">
        <v>2</v>
      </c>
      <c r="G567">
        <v>6</v>
      </c>
      <c r="H567">
        <v>7</v>
      </c>
      <c r="I567" s="3">
        <v>787.35890082644619</v>
      </c>
      <c r="L567" s="18">
        <v>45112</v>
      </c>
    </row>
    <row r="568" spans="1:12" x14ac:dyDescent="0.2">
      <c r="A568">
        <v>2023</v>
      </c>
      <c r="B568" t="s">
        <v>4</v>
      </c>
      <c r="C568" t="s">
        <v>15</v>
      </c>
      <c r="D568" s="18">
        <v>45065</v>
      </c>
      <c r="E568" s="3">
        <v>10.089</v>
      </c>
      <c r="F568">
        <v>3</v>
      </c>
      <c r="G568">
        <v>7</v>
      </c>
      <c r="H568">
        <v>7</v>
      </c>
      <c r="I568" s="3">
        <v>1887.1618099173552</v>
      </c>
      <c r="L568" s="18">
        <v>45112</v>
      </c>
    </row>
    <row r="569" spans="1:12" x14ac:dyDescent="0.2">
      <c r="A569">
        <v>2023</v>
      </c>
      <c r="B569" t="s">
        <v>4</v>
      </c>
      <c r="C569" t="s">
        <v>15</v>
      </c>
      <c r="D569" s="18">
        <v>45065</v>
      </c>
      <c r="E569" s="3">
        <v>10.089</v>
      </c>
      <c r="F569">
        <v>4</v>
      </c>
      <c r="G569">
        <v>8</v>
      </c>
      <c r="H569">
        <v>7</v>
      </c>
      <c r="I569" s="3">
        <v>1870.4981294765837</v>
      </c>
      <c r="L569" s="18">
        <v>45112</v>
      </c>
    </row>
    <row r="570" spans="1:12" x14ac:dyDescent="0.2">
      <c r="A570">
        <v>2023</v>
      </c>
      <c r="B570" t="s">
        <v>4</v>
      </c>
      <c r="C570" t="s">
        <v>15</v>
      </c>
      <c r="D570" s="18">
        <v>45065</v>
      </c>
      <c r="E570" s="3">
        <v>10.089</v>
      </c>
      <c r="F570">
        <v>1</v>
      </c>
      <c r="G570">
        <v>5</v>
      </c>
      <c r="H570">
        <v>8</v>
      </c>
      <c r="I570" s="3">
        <v>1503.8971597796144</v>
      </c>
      <c r="L570" s="18">
        <v>45119</v>
      </c>
    </row>
    <row r="571" spans="1:12" x14ac:dyDescent="0.2">
      <c r="A571">
        <v>2023</v>
      </c>
      <c r="B571" t="s">
        <v>4</v>
      </c>
      <c r="C571" t="s">
        <v>15</v>
      </c>
      <c r="D571" s="18">
        <v>45065</v>
      </c>
      <c r="E571" s="3">
        <v>10.089</v>
      </c>
      <c r="F571">
        <v>2</v>
      </c>
      <c r="G571">
        <v>6</v>
      </c>
      <c r="H571">
        <v>8</v>
      </c>
      <c r="I571" s="3">
        <v>1616.3770027548208</v>
      </c>
      <c r="L571" s="18">
        <v>45119</v>
      </c>
    </row>
    <row r="572" spans="1:12" x14ac:dyDescent="0.2">
      <c r="A572">
        <v>2023</v>
      </c>
      <c r="B572" t="s">
        <v>4</v>
      </c>
      <c r="C572" t="s">
        <v>15</v>
      </c>
      <c r="D572" s="18">
        <v>45065</v>
      </c>
      <c r="E572" s="3">
        <v>10.089</v>
      </c>
      <c r="F572">
        <v>3</v>
      </c>
      <c r="G572">
        <v>7</v>
      </c>
      <c r="H572">
        <v>8</v>
      </c>
      <c r="I572" s="3">
        <v>2391.2381432506882</v>
      </c>
      <c r="L572" s="18">
        <v>45119</v>
      </c>
    </row>
    <row r="573" spans="1:12" x14ac:dyDescent="0.2">
      <c r="A573">
        <v>2023</v>
      </c>
      <c r="B573" t="s">
        <v>4</v>
      </c>
      <c r="C573" t="s">
        <v>15</v>
      </c>
      <c r="D573" s="18">
        <v>45065</v>
      </c>
      <c r="E573" s="3">
        <v>10.089</v>
      </c>
      <c r="F573">
        <v>4</v>
      </c>
      <c r="G573">
        <v>8</v>
      </c>
      <c r="H573">
        <v>8</v>
      </c>
      <c r="I573" s="3">
        <v>2578.7045482093663</v>
      </c>
      <c r="L573" s="18">
        <v>45119</v>
      </c>
    </row>
    <row r="574" spans="1:12" x14ac:dyDescent="0.2">
      <c r="A574">
        <v>2023</v>
      </c>
      <c r="B574" t="s">
        <v>4</v>
      </c>
      <c r="C574" t="s">
        <v>15</v>
      </c>
      <c r="D574" s="18">
        <v>45065</v>
      </c>
      <c r="E574" s="3">
        <v>10.089</v>
      </c>
      <c r="F574">
        <v>1</v>
      </c>
      <c r="G574">
        <v>5</v>
      </c>
      <c r="H574">
        <v>9</v>
      </c>
      <c r="I574" s="3">
        <v>2703.6821515151519</v>
      </c>
      <c r="L574" s="18">
        <v>45126</v>
      </c>
    </row>
    <row r="575" spans="1:12" x14ac:dyDescent="0.2">
      <c r="A575">
        <v>2023</v>
      </c>
      <c r="B575" t="s">
        <v>4</v>
      </c>
      <c r="C575" t="s">
        <v>15</v>
      </c>
      <c r="D575" s="18">
        <v>45065</v>
      </c>
      <c r="E575" s="3">
        <v>10.089</v>
      </c>
      <c r="F575">
        <v>2</v>
      </c>
      <c r="G575">
        <v>6</v>
      </c>
      <c r="H575">
        <v>9</v>
      </c>
      <c r="I575" s="3">
        <v>2566.2067878787875</v>
      </c>
      <c r="L575" s="18">
        <v>45126</v>
      </c>
    </row>
    <row r="576" spans="1:12" x14ac:dyDescent="0.2">
      <c r="A576">
        <v>2023</v>
      </c>
      <c r="B576" t="s">
        <v>4</v>
      </c>
      <c r="C576" t="s">
        <v>15</v>
      </c>
      <c r="D576" s="18">
        <v>45065</v>
      </c>
      <c r="E576" s="3">
        <v>10.089</v>
      </c>
      <c r="F576">
        <v>3</v>
      </c>
      <c r="G576">
        <v>7</v>
      </c>
      <c r="H576">
        <v>9</v>
      </c>
      <c r="I576" s="3">
        <v>2320.4175013774106</v>
      </c>
      <c r="L576" s="18">
        <v>45126</v>
      </c>
    </row>
    <row r="577" spans="1:13" x14ac:dyDescent="0.2">
      <c r="A577">
        <v>2023</v>
      </c>
      <c r="B577" t="s">
        <v>4</v>
      </c>
      <c r="C577" t="s">
        <v>15</v>
      </c>
      <c r="D577" s="18">
        <v>45065</v>
      </c>
      <c r="E577" s="3">
        <v>10.089</v>
      </c>
      <c r="F577">
        <v>4</v>
      </c>
      <c r="G577">
        <v>8</v>
      </c>
      <c r="H577">
        <v>9</v>
      </c>
      <c r="I577" s="3">
        <v>2549.5431074380167</v>
      </c>
      <c r="L577" s="18">
        <v>45126</v>
      </c>
    </row>
    <row r="578" spans="1:13" x14ac:dyDescent="0.2">
      <c r="A578">
        <v>2023</v>
      </c>
      <c r="B578" t="s">
        <v>156</v>
      </c>
      <c r="C578" t="s">
        <v>16</v>
      </c>
      <c r="D578" s="18">
        <v>45077</v>
      </c>
      <c r="E578" s="3">
        <v>0</v>
      </c>
      <c r="F578">
        <v>1</v>
      </c>
      <c r="G578">
        <v>5</v>
      </c>
      <c r="H578">
        <v>1</v>
      </c>
      <c r="L578" s="18">
        <v>45084</v>
      </c>
    </row>
    <row r="579" spans="1:13" x14ac:dyDescent="0.2">
      <c r="A579">
        <v>2023</v>
      </c>
      <c r="B579" t="s">
        <v>156</v>
      </c>
      <c r="C579" t="s">
        <v>16</v>
      </c>
      <c r="D579" s="18">
        <v>45077</v>
      </c>
      <c r="E579" s="3">
        <v>0</v>
      </c>
      <c r="F579">
        <v>2</v>
      </c>
      <c r="G579">
        <v>6</v>
      </c>
      <c r="H579">
        <v>1</v>
      </c>
      <c r="L579" s="18">
        <v>45084</v>
      </c>
    </row>
    <row r="580" spans="1:13" x14ac:dyDescent="0.2">
      <c r="A580">
        <v>2023</v>
      </c>
      <c r="B580" t="s">
        <v>156</v>
      </c>
      <c r="C580" t="s">
        <v>16</v>
      </c>
      <c r="D580" s="18">
        <v>45077</v>
      </c>
      <c r="E580" s="3">
        <v>0</v>
      </c>
      <c r="F580">
        <v>3</v>
      </c>
      <c r="G580">
        <v>7</v>
      </c>
      <c r="H580">
        <v>1</v>
      </c>
      <c r="L580" s="18">
        <v>45084</v>
      </c>
    </row>
    <row r="581" spans="1:13" x14ac:dyDescent="0.2">
      <c r="A581">
        <v>2023</v>
      </c>
      <c r="B581" t="s">
        <v>156</v>
      </c>
      <c r="C581" t="s">
        <v>16</v>
      </c>
      <c r="D581" s="18">
        <v>45077</v>
      </c>
      <c r="E581" s="3">
        <v>0</v>
      </c>
      <c r="F581">
        <v>4</v>
      </c>
      <c r="G581">
        <v>8</v>
      </c>
      <c r="H581">
        <v>1</v>
      </c>
      <c r="L581" s="18">
        <v>45084</v>
      </c>
    </row>
    <row r="582" spans="1:13" x14ac:dyDescent="0.2">
      <c r="A582">
        <v>2023</v>
      </c>
      <c r="B582" t="s">
        <v>156</v>
      </c>
      <c r="C582" t="s">
        <v>16</v>
      </c>
      <c r="D582" s="18">
        <v>45077</v>
      </c>
      <c r="E582" s="3">
        <v>0</v>
      </c>
      <c r="F582">
        <v>1</v>
      </c>
      <c r="G582">
        <v>5</v>
      </c>
      <c r="H582">
        <v>2</v>
      </c>
      <c r="L582" s="18">
        <v>45091</v>
      </c>
    </row>
    <row r="583" spans="1:13" x14ac:dyDescent="0.2">
      <c r="A583">
        <v>2023</v>
      </c>
      <c r="B583" t="s">
        <v>156</v>
      </c>
      <c r="C583" t="s">
        <v>16</v>
      </c>
      <c r="D583" s="18">
        <v>45077</v>
      </c>
      <c r="E583" s="3">
        <v>0</v>
      </c>
      <c r="F583">
        <v>2</v>
      </c>
      <c r="G583">
        <v>6</v>
      </c>
      <c r="H583">
        <v>2</v>
      </c>
      <c r="L583" s="18">
        <v>45091</v>
      </c>
    </row>
    <row r="584" spans="1:13" x14ac:dyDescent="0.2">
      <c r="A584">
        <v>2023</v>
      </c>
      <c r="B584" t="s">
        <v>156</v>
      </c>
      <c r="C584" t="s">
        <v>16</v>
      </c>
      <c r="D584" s="18">
        <v>45077</v>
      </c>
      <c r="E584" s="3">
        <v>0</v>
      </c>
      <c r="F584">
        <v>3</v>
      </c>
      <c r="G584">
        <v>7</v>
      </c>
      <c r="H584">
        <v>2</v>
      </c>
      <c r="L584" s="18">
        <v>45091</v>
      </c>
    </row>
    <row r="585" spans="1:13" x14ac:dyDescent="0.2">
      <c r="A585">
        <v>2023</v>
      </c>
      <c r="B585" t="s">
        <v>156</v>
      </c>
      <c r="C585" t="s">
        <v>16</v>
      </c>
      <c r="D585" s="18">
        <v>45077</v>
      </c>
      <c r="E585" s="3">
        <v>0</v>
      </c>
      <c r="F585">
        <v>4</v>
      </c>
      <c r="G585">
        <v>8</v>
      </c>
      <c r="H585">
        <v>2</v>
      </c>
      <c r="L585" s="18">
        <v>45091</v>
      </c>
    </row>
    <row r="586" spans="1:13" x14ac:dyDescent="0.2">
      <c r="A586">
        <v>2023</v>
      </c>
      <c r="B586" t="s">
        <v>156</v>
      </c>
      <c r="C586" t="s">
        <v>16</v>
      </c>
      <c r="D586" s="18">
        <v>45077</v>
      </c>
      <c r="E586" s="3">
        <v>0</v>
      </c>
      <c r="F586">
        <v>1</v>
      </c>
      <c r="G586">
        <v>5</v>
      </c>
      <c r="H586">
        <v>3</v>
      </c>
      <c r="L586" s="18">
        <v>45098</v>
      </c>
    </row>
    <row r="587" spans="1:13" x14ac:dyDescent="0.2">
      <c r="A587">
        <v>2023</v>
      </c>
      <c r="B587" t="s">
        <v>156</v>
      </c>
      <c r="C587" t="s">
        <v>16</v>
      </c>
      <c r="D587" s="18">
        <v>45077</v>
      </c>
      <c r="E587" s="3">
        <v>0</v>
      </c>
      <c r="F587">
        <v>2</v>
      </c>
      <c r="G587">
        <v>6</v>
      </c>
      <c r="H587">
        <v>3</v>
      </c>
      <c r="L587" s="18">
        <v>45098</v>
      </c>
    </row>
    <row r="588" spans="1:13" x14ac:dyDescent="0.2">
      <c r="A588">
        <v>2023</v>
      </c>
      <c r="B588" t="s">
        <v>156</v>
      </c>
      <c r="C588" t="s">
        <v>16</v>
      </c>
      <c r="D588" s="18">
        <v>45077</v>
      </c>
      <c r="E588" s="3">
        <v>0</v>
      </c>
      <c r="F588">
        <v>3</v>
      </c>
      <c r="G588">
        <v>7</v>
      </c>
      <c r="H588">
        <v>3</v>
      </c>
      <c r="L588" s="18">
        <v>45098</v>
      </c>
    </row>
    <row r="589" spans="1:13" x14ac:dyDescent="0.2">
      <c r="A589">
        <v>2023</v>
      </c>
      <c r="B589" t="s">
        <v>156</v>
      </c>
      <c r="C589" t="s">
        <v>16</v>
      </c>
      <c r="D589" s="18">
        <v>45077</v>
      </c>
      <c r="E589" s="3">
        <v>0</v>
      </c>
      <c r="F589">
        <v>4</v>
      </c>
      <c r="G589">
        <v>8</v>
      </c>
      <c r="H589">
        <v>3</v>
      </c>
      <c r="L589" s="18">
        <v>45098</v>
      </c>
    </row>
    <row r="590" spans="1:13" x14ac:dyDescent="0.2">
      <c r="A590">
        <v>2023</v>
      </c>
      <c r="B590" t="s">
        <v>156</v>
      </c>
      <c r="C590" t="s">
        <v>16</v>
      </c>
      <c r="D590" s="18">
        <v>45077</v>
      </c>
      <c r="E590" s="3">
        <v>0</v>
      </c>
      <c r="F590">
        <v>1</v>
      </c>
      <c r="G590">
        <v>5</v>
      </c>
      <c r="H590">
        <v>4</v>
      </c>
      <c r="I590" s="3">
        <v>145.80720385674931</v>
      </c>
      <c r="L590" s="18">
        <v>45105</v>
      </c>
      <c r="M590">
        <v>204.13008539944903</v>
      </c>
    </row>
    <row r="591" spans="1:13" x14ac:dyDescent="0.2">
      <c r="A591">
        <v>2023</v>
      </c>
      <c r="B591" t="s">
        <v>156</v>
      </c>
      <c r="C591" t="s">
        <v>16</v>
      </c>
      <c r="D591" s="18">
        <v>45077</v>
      </c>
      <c r="E591" s="3">
        <v>0</v>
      </c>
      <c r="F591">
        <v>2</v>
      </c>
      <c r="G591">
        <v>6</v>
      </c>
      <c r="H591">
        <v>4</v>
      </c>
      <c r="I591" s="3">
        <v>141.64128374655647</v>
      </c>
      <c r="L591" s="18">
        <v>45105</v>
      </c>
      <c r="M591">
        <v>154.13904407713497</v>
      </c>
    </row>
    <row r="592" spans="1:13" x14ac:dyDescent="0.2">
      <c r="A592">
        <v>2023</v>
      </c>
      <c r="B592" t="s">
        <v>156</v>
      </c>
      <c r="C592" t="s">
        <v>16</v>
      </c>
      <c r="D592" s="18">
        <v>45077</v>
      </c>
      <c r="E592" s="3">
        <v>0</v>
      </c>
      <c r="F592">
        <v>3</v>
      </c>
      <c r="G592">
        <v>7</v>
      </c>
      <c r="H592">
        <v>4</v>
      </c>
      <c r="I592" s="3">
        <v>433.25569146005506</v>
      </c>
      <c r="L592" s="18">
        <v>45105</v>
      </c>
      <c r="M592">
        <v>279.11664738292012</v>
      </c>
    </row>
    <row r="593" spans="1:13" x14ac:dyDescent="0.2">
      <c r="A593">
        <v>2023</v>
      </c>
      <c r="B593" t="s">
        <v>156</v>
      </c>
      <c r="C593" t="s">
        <v>16</v>
      </c>
      <c r="D593" s="18">
        <v>45077</v>
      </c>
      <c r="E593" s="3">
        <v>0</v>
      </c>
      <c r="F593">
        <v>4</v>
      </c>
      <c r="G593">
        <v>8</v>
      </c>
      <c r="H593">
        <v>4</v>
      </c>
      <c r="I593" s="3">
        <v>374.93280991735543</v>
      </c>
      <c r="L593" s="18">
        <v>45105</v>
      </c>
      <c r="M593">
        <v>270.78480716253443</v>
      </c>
    </row>
    <row r="594" spans="1:13" x14ac:dyDescent="0.2">
      <c r="A594">
        <v>2023</v>
      </c>
      <c r="B594" t="s">
        <v>156</v>
      </c>
      <c r="C594" t="s">
        <v>16</v>
      </c>
      <c r="D594" s="18">
        <v>45077</v>
      </c>
      <c r="E594" s="3">
        <v>0</v>
      </c>
      <c r="F594">
        <v>1</v>
      </c>
      <c r="G594">
        <v>5</v>
      </c>
      <c r="H594">
        <v>5</v>
      </c>
      <c r="I594" s="3"/>
      <c r="L594" s="18">
        <v>45112</v>
      </c>
    </row>
    <row r="595" spans="1:13" x14ac:dyDescent="0.2">
      <c r="A595">
        <v>2023</v>
      </c>
      <c r="B595" t="s">
        <v>156</v>
      </c>
      <c r="C595" t="s">
        <v>16</v>
      </c>
      <c r="D595" s="18">
        <v>45077</v>
      </c>
      <c r="E595" s="3">
        <v>0</v>
      </c>
      <c r="F595">
        <v>2</v>
      </c>
      <c r="G595">
        <v>6</v>
      </c>
      <c r="H595">
        <v>5</v>
      </c>
      <c r="I595" s="3"/>
      <c r="L595" s="18">
        <v>45112</v>
      </c>
    </row>
    <row r="596" spans="1:13" x14ac:dyDescent="0.2">
      <c r="A596">
        <v>2023</v>
      </c>
      <c r="B596" t="s">
        <v>156</v>
      </c>
      <c r="C596" t="s">
        <v>16</v>
      </c>
      <c r="D596" s="18">
        <v>45077</v>
      </c>
      <c r="E596" s="3">
        <v>0</v>
      </c>
      <c r="F596">
        <v>3</v>
      </c>
      <c r="G596">
        <v>7</v>
      </c>
      <c r="H596">
        <v>5</v>
      </c>
      <c r="I596" s="3"/>
      <c r="L596" s="18">
        <v>45112</v>
      </c>
    </row>
    <row r="597" spans="1:13" x14ac:dyDescent="0.2">
      <c r="A597">
        <v>2023</v>
      </c>
      <c r="B597" t="s">
        <v>156</v>
      </c>
      <c r="C597" t="s">
        <v>16</v>
      </c>
      <c r="D597" s="18">
        <v>45077</v>
      </c>
      <c r="E597" s="3">
        <v>0</v>
      </c>
      <c r="F597">
        <v>4</v>
      </c>
      <c r="G597">
        <v>8</v>
      </c>
      <c r="H597">
        <v>5</v>
      </c>
      <c r="I597" s="3"/>
      <c r="L597" s="18">
        <v>45112</v>
      </c>
    </row>
    <row r="598" spans="1:13" x14ac:dyDescent="0.2">
      <c r="A598">
        <v>2023</v>
      </c>
      <c r="B598" t="s">
        <v>156</v>
      </c>
      <c r="C598" t="s">
        <v>16</v>
      </c>
      <c r="D598" s="18">
        <v>45077</v>
      </c>
      <c r="E598" s="3">
        <v>0</v>
      </c>
      <c r="F598">
        <v>1</v>
      </c>
      <c r="G598">
        <v>5</v>
      </c>
      <c r="H598">
        <v>6</v>
      </c>
      <c r="I598" s="3"/>
      <c r="L598" s="18">
        <v>45119</v>
      </c>
    </row>
    <row r="599" spans="1:13" x14ac:dyDescent="0.2">
      <c r="A599">
        <v>2023</v>
      </c>
      <c r="B599" t="s">
        <v>156</v>
      </c>
      <c r="C599" t="s">
        <v>16</v>
      </c>
      <c r="D599" s="18">
        <v>45077</v>
      </c>
      <c r="E599" s="3">
        <v>0</v>
      </c>
      <c r="F599">
        <v>2</v>
      </c>
      <c r="G599">
        <v>6</v>
      </c>
      <c r="H599">
        <v>6</v>
      </c>
      <c r="I599" s="3"/>
      <c r="L599" s="18">
        <v>45119</v>
      </c>
    </row>
    <row r="600" spans="1:13" x14ac:dyDescent="0.2">
      <c r="A600">
        <v>2023</v>
      </c>
      <c r="B600" t="s">
        <v>156</v>
      </c>
      <c r="C600" t="s">
        <v>16</v>
      </c>
      <c r="D600" s="18">
        <v>45077</v>
      </c>
      <c r="E600" s="3">
        <v>0</v>
      </c>
      <c r="F600">
        <v>3</v>
      </c>
      <c r="G600">
        <v>7</v>
      </c>
      <c r="H600">
        <v>6</v>
      </c>
      <c r="I600" s="3"/>
      <c r="L600" s="18">
        <v>45119</v>
      </c>
    </row>
    <row r="601" spans="1:13" x14ac:dyDescent="0.2">
      <c r="A601">
        <v>2023</v>
      </c>
      <c r="B601" t="s">
        <v>156</v>
      </c>
      <c r="C601" t="s">
        <v>16</v>
      </c>
      <c r="D601" s="18">
        <v>45077</v>
      </c>
      <c r="E601" s="3">
        <v>0</v>
      </c>
      <c r="F601">
        <v>4</v>
      </c>
      <c r="G601">
        <v>8</v>
      </c>
      <c r="H601">
        <v>6</v>
      </c>
      <c r="I601" s="3"/>
      <c r="L601" s="18">
        <v>45119</v>
      </c>
    </row>
    <row r="602" spans="1:13" x14ac:dyDescent="0.2">
      <c r="A602">
        <v>2023</v>
      </c>
      <c r="B602" t="s">
        <v>156</v>
      </c>
      <c r="C602" t="s">
        <v>16</v>
      </c>
      <c r="D602" s="18">
        <v>45077</v>
      </c>
      <c r="E602" s="3">
        <v>0</v>
      </c>
      <c r="F602">
        <v>1</v>
      </c>
      <c r="G602">
        <v>5</v>
      </c>
      <c r="H602">
        <v>7</v>
      </c>
      <c r="I602" s="3"/>
      <c r="L602" s="18">
        <v>45126</v>
      </c>
    </row>
    <row r="603" spans="1:13" x14ac:dyDescent="0.2">
      <c r="A603">
        <v>2023</v>
      </c>
      <c r="B603" t="s">
        <v>156</v>
      </c>
      <c r="C603" t="s">
        <v>16</v>
      </c>
      <c r="D603" s="18">
        <v>45077</v>
      </c>
      <c r="E603" s="3">
        <v>0</v>
      </c>
      <c r="F603">
        <v>2</v>
      </c>
      <c r="G603">
        <v>6</v>
      </c>
      <c r="H603">
        <v>7</v>
      </c>
      <c r="I603" s="3"/>
      <c r="L603" s="18">
        <v>45126</v>
      </c>
    </row>
    <row r="604" spans="1:13" x14ac:dyDescent="0.2">
      <c r="A604">
        <v>2023</v>
      </c>
      <c r="B604" t="s">
        <v>156</v>
      </c>
      <c r="C604" t="s">
        <v>16</v>
      </c>
      <c r="D604" s="18">
        <v>45077</v>
      </c>
      <c r="E604" s="3">
        <v>0</v>
      </c>
      <c r="F604">
        <v>3</v>
      </c>
      <c r="G604">
        <v>7</v>
      </c>
      <c r="H604">
        <v>7</v>
      </c>
      <c r="I604" s="3"/>
      <c r="L604" s="18">
        <v>45126</v>
      </c>
    </row>
    <row r="605" spans="1:13" x14ac:dyDescent="0.2">
      <c r="A605">
        <v>2023</v>
      </c>
      <c r="B605" t="s">
        <v>156</v>
      </c>
      <c r="C605" t="s">
        <v>16</v>
      </c>
      <c r="D605" s="18">
        <v>45077</v>
      </c>
      <c r="E605" s="3">
        <v>0</v>
      </c>
      <c r="F605">
        <v>4</v>
      </c>
      <c r="G605">
        <v>8</v>
      </c>
      <c r="H605">
        <v>7</v>
      </c>
      <c r="I605" s="3"/>
      <c r="L605" s="18">
        <v>45126</v>
      </c>
    </row>
    <row r="606" spans="1:13" x14ac:dyDescent="0.2">
      <c r="A606">
        <v>2023</v>
      </c>
      <c r="B606" t="s">
        <v>156</v>
      </c>
      <c r="C606" t="s">
        <v>16</v>
      </c>
      <c r="D606" s="18">
        <v>45077</v>
      </c>
      <c r="E606" s="3">
        <v>0</v>
      </c>
      <c r="F606">
        <v>1</v>
      </c>
      <c r="G606">
        <v>5</v>
      </c>
      <c r="H606">
        <v>8</v>
      </c>
      <c r="I606" s="3"/>
      <c r="L606" s="18">
        <v>45133</v>
      </c>
    </row>
    <row r="607" spans="1:13" x14ac:dyDescent="0.2">
      <c r="A607">
        <v>2023</v>
      </c>
      <c r="B607" t="s">
        <v>156</v>
      </c>
      <c r="C607" t="s">
        <v>16</v>
      </c>
      <c r="D607" s="18">
        <v>45077</v>
      </c>
      <c r="E607" s="3">
        <v>0</v>
      </c>
      <c r="F607">
        <v>2</v>
      </c>
      <c r="G607">
        <v>6</v>
      </c>
      <c r="H607">
        <v>8</v>
      </c>
      <c r="I607" s="3"/>
      <c r="L607" s="18">
        <v>45133</v>
      </c>
    </row>
    <row r="608" spans="1:13" x14ac:dyDescent="0.2">
      <c r="A608">
        <v>2023</v>
      </c>
      <c r="B608" t="s">
        <v>156</v>
      </c>
      <c r="C608" t="s">
        <v>16</v>
      </c>
      <c r="D608" s="18">
        <v>45077</v>
      </c>
      <c r="E608" s="3">
        <v>0</v>
      </c>
      <c r="F608">
        <v>3</v>
      </c>
      <c r="G608">
        <v>7</v>
      </c>
      <c r="H608">
        <v>8</v>
      </c>
      <c r="I608" s="3"/>
      <c r="L608" s="18">
        <v>45133</v>
      </c>
    </row>
    <row r="609" spans="1:12" x14ac:dyDescent="0.2">
      <c r="A609">
        <v>2023</v>
      </c>
      <c r="B609" t="s">
        <v>156</v>
      </c>
      <c r="C609" t="s">
        <v>16</v>
      </c>
      <c r="D609" s="18">
        <v>45077</v>
      </c>
      <c r="E609" s="3">
        <v>0</v>
      </c>
      <c r="F609">
        <v>4</v>
      </c>
      <c r="G609">
        <v>8</v>
      </c>
      <c r="H609">
        <v>8</v>
      </c>
      <c r="I609" s="3"/>
      <c r="L609" s="18">
        <v>45133</v>
      </c>
    </row>
    <row r="610" spans="1:12" x14ac:dyDescent="0.2">
      <c r="A610">
        <v>2023</v>
      </c>
      <c r="B610" t="s">
        <v>156</v>
      </c>
      <c r="C610" t="s">
        <v>16</v>
      </c>
      <c r="D610" s="18">
        <v>45077</v>
      </c>
      <c r="E610" s="3">
        <v>0</v>
      </c>
      <c r="F610">
        <v>1</v>
      </c>
      <c r="G610">
        <v>5</v>
      </c>
      <c r="H610">
        <v>9</v>
      </c>
      <c r="I610" s="3"/>
      <c r="L610" s="18">
        <v>45140</v>
      </c>
    </row>
    <row r="611" spans="1:12" x14ac:dyDescent="0.2">
      <c r="A611">
        <v>2023</v>
      </c>
      <c r="B611" t="s">
        <v>156</v>
      </c>
      <c r="C611" t="s">
        <v>16</v>
      </c>
      <c r="D611" s="18">
        <v>45077</v>
      </c>
      <c r="E611" s="3">
        <v>0</v>
      </c>
      <c r="F611">
        <v>2</v>
      </c>
      <c r="G611">
        <v>6</v>
      </c>
      <c r="H611">
        <v>9</v>
      </c>
      <c r="I611" s="3"/>
      <c r="L611" s="18">
        <v>45140</v>
      </c>
    </row>
    <row r="612" spans="1:12" x14ac:dyDescent="0.2">
      <c r="A612">
        <v>2023</v>
      </c>
      <c r="B612" t="s">
        <v>156</v>
      </c>
      <c r="C612" t="s">
        <v>16</v>
      </c>
      <c r="D612" s="18">
        <v>45077</v>
      </c>
      <c r="E612" s="3">
        <v>0</v>
      </c>
      <c r="F612">
        <v>3</v>
      </c>
      <c r="G612">
        <v>7</v>
      </c>
      <c r="H612">
        <v>9</v>
      </c>
      <c r="I612" s="3"/>
      <c r="L612" s="18">
        <v>45140</v>
      </c>
    </row>
    <row r="613" spans="1:12" x14ac:dyDescent="0.2">
      <c r="A613">
        <v>2023</v>
      </c>
      <c r="B613" t="s">
        <v>156</v>
      </c>
      <c r="C613" t="s">
        <v>16</v>
      </c>
      <c r="D613" s="18">
        <v>45077</v>
      </c>
      <c r="E613" s="3">
        <v>0</v>
      </c>
      <c r="F613">
        <v>4</v>
      </c>
      <c r="G613">
        <v>8</v>
      </c>
      <c r="H613">
        <v>9</v>
      </c>
      <c r="I613" s="3"/>
      <c r="L613" s="18">
        <v>45140</v>
      </c>
    </row>
    <row r="614" spans="1:12" x14ac:dyDescent="0.2">
      <c r="A614">
        <v>2023</v>
      </c>
      <c r="B614" t="s">
        <v>5</v>
      </c>
      <c r="C614" t="s">
        <v>16</v>
      </c>
      <c r="D614" s="18">
        <v>45077</v>
      </c>
      <c r="E614" s="3">
        <v>3.363</v>
      </c>
      <c r="F614">
        <v>1</v>
      </c>
      <c r="G614">
        <v>5</v>
      </c>
      <c r="H614">
        <v>1</v>
      </c>
      <c r="L614" s="18">
        <v>45084</v>
      </c>
    </row>
    <row r="615" spans="1:12" x14ac:dyDescent="0.2">
      <c r="A615">
        <v>2023</v>
      </c>
      <c r="B615" t="s">
        <v>5</v>
      </c>
      <c r="C615" t="s">
        <v>16</v>
      </c>
      <c r="D615" s="18">
        <v>45077</v>
      </c>
      <c r="E615" s="3">
        <v>3.363</v>
      </c>
      <c r="F615">
        <v>2</v>
      </c>
      <c r="G615">
        <v>6</v>
      </c>
      <c r="H615">
        <v>1</v>
      </c>
      <c r="L615" s="18">
        <v>45084</v>
      </c>
    </row>
    <row r="616" spans="1:12" x14ac:dyDescent="0.2">
      <c r="A616">
        <v>2023</v>
      </c>
      <c r="B616" t="s">
        <v>5</v>
      </c>
      <c r="C616" t="s">
        <v>16</v>
      </c>
      <c r="D616" s="18">
        <v>45077</v>
      </c>
      <c r="E616" s="3">
        <v>3.363</v>
      </c>
      <c r="F616">
        <v>3</v>
      </c>
      <c r="G616">
        <v>7</v>
      </c>
      <c r="H616">
        <v>1</v>
      </c>
      <c r="L616" s="18">
        <v>45084</v>
      </c>
    </row>
    <row r="617" spans="1:12" x14ac:dyDescent="0.2">
      <c r="A617">
        <v>2023</v>
      </c>
      <c r="B617" t="s">
        <v>5</v>
      </c>
      <c r="C617" t="s">
        <v>16</v>
      </c>
      <c r="D617" s="18">
        <v>45077</v>
      </c>
      <c r="E617" s="3">
        <v>3.363</v>
      </c>
      <c r="F617">
        <v>4</v>
      </c>
      <c r="G617">
        <v>8</v>
      </c>
      <c r="H617">
        <v>1</v>
      </c>
      <c r="L617" s="18">
        <v>45084</v>
      </c>
    </row>
    <row r="618" spans="1:12" x14ac:dyDescent="0.2">
      <c r="A618">
        <v>2023</v>
      </c>
      <c r="B618" t="s">
        <v>5</v>
      </c>
      <c r="C618" t="s">
        <v>16</v>
      </c>
      <c r="D618" s="18">
        <v>45077</v>
      </c>
      <c r="E618" s="3">
        <v>3.363</v>
      </c>
      <c r="F618">
        <v>1</v>
      </c>
      <c r="G618">
        <v>5</v>
      </c>
      <c r="H618">
        <v>2</v>
      </c>
      <c r="L618" s="18">
        <v>45091</v>
      </c>
    </row>
    <row r="619" spans="1:12" x14ac:dyDescent="0.2">
      <c r="A619">
        <v>2023</v>
      </c>
      <c r="B619" t="s">
        <v>5</v>
      </c>
      <c r="C619" t="s">
        <v>16</v>
      </c>
      <c r="D619" s="18">
        <v>45077</v>
      </c>
      <c r="E619" s="3">
        <v>3.363</v>
      </c>
      <c r="F619">
        <v>2</v>
      </c>
      <c r="G619">
        <v>6</v>
      </c>
      <c r="H619">
        <v>2</v>
      </c>
      <c r="L619" s="18">
        <v>45091</v>
      </c>
    </row>
    <row r="620" spans="1:12" x14ac:dyDescent="0.2">
      <c r="A620">
        <v>2023</v>
      </c>
      <c r="B620" t="s">
        <v>5</v>
      </c>
      <c r="C620" t="s">
        <v>16</v>
      </c>
      <c r="D620" s="18">
        <v>45077</v>
      </c>
      <c r="E620" s="3">
        <v>3.363</v>
      </c>
      <c r="F620">
        <v>3</v>
      </c>
      <c r="G620">
        <v>7</v>
      </c>
      <c r="H620">
        <v>2</v>
      </c>
      <c r="L620" s="18">
        <v>45091</v>
      </c>
    </row>
    <row r="621" spans="1:12" x14ac:dyDescent="0.2">
      <c r="A621">
        <v>2023</v>
      </c>
      <c r="B621" t="s">
        <v>5</v>
      </c>
      <c r="C621" t="s">
        <v>16</v>
      </c>
      <c r="D621" s="18">
        <v>45077</v>
      </c>
      <c r="E621" s="3">
        <v>3.363</v>
      </c>
      <c r="F621">
        <v>4</v>
      </c>
      <c r="G621">
        <v>8</v>
      </c>
      <c r="H621">
        <v>2</v>
      </c>
      <c r="L621" s="18">
        <v>45091</v>
      </c>
    </row>
    <row r="622" spans="1:12" x14ac:dyDescent="0.2">
      <c r="A622">
        <v>2023</v>
      </c>
      <c r="B622" t="s">
        <v>5</v>
      </c>
      <c r="C622" t="s">
        <v>16</v>
      </c>
      <c r="D622" s="18">
        <v>45077</v>
      </c>
      <c r="E622" s="3">
        <v>3.363</v>
      </c>
      <c r="F622">
        <v>1</v>
      </c>
      <c r="G622">
        <v>5</v>
      </c>
      <c r="H622">
        <v>3</v>
      </c>
      <c r="L622" s="18">
        <v>45098</v>
      </c>
    </row>
    <row r="623" spans="1:12" x14ac:dyDescent="0.2">
      <c r="A623">
        <v>2023</v>
      </c>
      <c r="B623" t="s">
        <v>5</v>
      </c>
      <c r="C623" t="s">
        <v>16</v>
      </c>
      <c r="D623" s="18">
        <v>45077</v>
      </c>
      <c r="E623" s="3">
        <v>3.363</v>
      </c>
      <c r="F623">
        <v>2</v>
      </c>
      <c r="G623">
        <v>6</v>
      </c>
      <c r="H623">
        <v>3</v>
      </c>
      <c r="L623" s="18">
        <v>45098</v>
      </c>
    </row>
    <row r="624" spans="1:12" x14ac:dyDescent="0.2">
      <c r="A624">
        <v>2023</v>
      </c>
      <c r="B624" t="s">
        <v>5</v>
      </c>
      <c r="C624" t="s">
        <v>16</v>
      </c>
      <c r="D624" s="18">
        <v>45077</v>
      </c>
      <c r="E624" s="3">
        <v>3.363</v>
      </c>
      <c r="F624">
        <v>3</v>
      </c>
      <c r="G624">
        <v>7</v>
      </c>
      <c r="H624">
        <v>3</v>
      </c>
      <c r="L624" s="18">
        <v>45098</v>
      </c>
    </row>
    <row r="625" spans="1:13" x14ac:dyDescent="0.2">
      <c r="A625">
        <v>2023</v>
      </c>
      <c r="B625" t="s">
        <v>5</v>
      </c>
      <c r="C625" t="s">
        <v>16</v>
      </c>
      <c r="D625" s="18">
        <v>45077</v>
      </c>
      <c r="E625" s="3">
        <v>3.363</v>
      </c>
      <c r="F625">
        <v>4</v>
      </c>
      <c r="G625">
        <v>8</v>
      </c>
      <c r="H625">
        <v>3</v>
      </c>
      <c r="L625" s="18">
        <v>45098</v>
      </c>
    </row>
    <row r="626" spans="1:13" x14ac:dyDescent="0.2">
      <c r="A626">
        <v>2023</v>
      </c>
      <c r="B626" t="s">
        <v>5</v>
      </c>
      <c r="C626" t="s">
        <v>16</v>
      </c>
      <c r="D626" s="18">
        <v>45077</v>
      </c>
      <c r="E626" s="3">
        <v>3.363</v>
      </c>
      <c r="F626">
        <v>1</v>
      </c>
      <c r="G626">
        <v>5</v>
      </c>
      <c r="H626">
        <v>4</v>
      </c>
      <c r="I626" s="3">
        <v>770.69522038567482</v>
      </c>
      <c r="L626" s="18">
        <v>45105</v>
      </c>
      <c r="M626">
        <v>358.269129476584</v>
      </c>
    </row>
    <row r="627" spans="1:13" x14ac:dyDescent="0.2">
      <c r="A627">
        <v>2023</v>
      </c>
      <c r="B627" t="s">
        <v>5</v>
      </c>
      <c r="C627" t="s">
        <v>16</v>
      </c>
      <c r="D627" s="18">
        <v>45077</v>
      </c>
      <c r="E627" s="3">
        <v>3.363</v>
      </c>
      <c r="F627">
        <v>2</v>
      </c>
      <c r="G627">
        <v>6</v>
      </c>
      <c r="H627">
        <v>4</v>
      </c>
      <c r="I627" s="3">
        <v>529.07185399449031</v>
      </c>
      <c r="L627" s="18">
        <v>45105</v>
      </c>
      <c r="M627">
        <v>520.74001377410468</v>
      </c>
    </row>
    <row r="628" spans="1:13" x14ac:dyDescent="0.2">
      <c r="A628">
        <v>2023</v>
      </c>
      <c r="B628" t="s">
        <v>5</v>
      </c>
      <c r="C628" t="s">
        <v>16</v>
      </c>
      <c r="D628" s="18">
        <v>45077</v>
      </c>
      <c r="E628" s="3">
        <v>3.363</v>
      </c>
      <c r="F628">
        <v>3</v>
      </c>
      <c r="G628">
        <v>7</v>
      </c>
      <c r="H628">
        <v>4</v>
      </c>
      <c r="I628" s="3">
        <v>670.71313774104692</v>
      </c>
      <c r="L628" s="18">
        <v>45105</v>
      </c>
      <c r="M628">
        <v>399.92833057851237</v>
      </c>
    </row>
    <row r="629" spans="1:13" x14ac:dyDescent="0.2">
      <c r="A629">
        <v>2023</v>
      </c>
      <c r="B629" t="s">
        <v>5</v>
      </c>
      <c r="C629" t="s">
        <v>16</v>
      </c>
      <c r="D629" s="18">
        <v>45077</v>
      </c>
      <c r="E629" s="3">
        <v>3.363</v>
      </c>
      <c r="F629">
        <v>4</v>
      </c>
      <c r="G629">
        <v>8</v>
      </c>
      <c r="H629">
        <v>4</v>
      </c>
      <c r="I629" s="3">
        <v>420.75793112947656</v>
      </c>
      <c r="L629" s="18">
        <v>45105</v>
      </c>
      <c r="M629">
        <v>491.57857300275487</v>
      </c>
    </row>
    <row r="630" spans="1:13" x14ac:dyDescent="0.2">
      <c r="A630">
        <v>2023</v>
      </c>
      <c r="B630" t="s">
        <v>5</v>
      </c>
      <c r="C630" t="s">
        <v>16</v>
      </c>
      <c r="D630" s="18">
        <v>45077</v>
      </c>
      <c r="E630" s="3">
        <v>3.363</v>
      </c>
      <c r="F630">
        <v>1</v>
      </c>
      <c r="G630">
        <v>5</v>
      </c>
      <c r="H630">
        <v>5</v>
      </c>
      <c r="I630" s="3">
        <v>1220.6145922865014</v>
      </c>
      <c r="L630" s="18">
        <v>45112</v>
      </c>
    </row>
    <row r="631" spans="1:13" x14ac:dyDescent="0.2">
      <c r="A631">
        <v>2023</v>
      </c>
      <c r="B631" t="s">
        <v>5</v>
      </c>
      <c r="C631" t="s">
        <v>16</v>
      </c>
      <c r="D631" s="18">
        <v>45077</v>
      </c>
      <c r="E631" s="3">
        <v>3.363</v>
      </c>
      <c r="F631">
        <v>2</v>
      </c>
      <c r="G631">
        <v>6</v>
      </c>
      <c r="H631">
        <v>5</v>
      </c>
      <c r="I631" s="3">
        <v>1324.7625950413224</v>
      </c>
      <c r="L631" s="18">
        <v>45112</v>
      </c>
    </row>
    <row r="632" spans="1:13" x14ac:dyDescent="0.2">
      <c r="A632">
        <v>2023</v>
      </c>
      <c r="B632" t="s">
        <v>5</v>
      </c>
      <c r="C632" t="s">
        <v>16</v>
      </c>
      <c r="D632" s="18">
        <v>45077</v>
      </c>
      <c r="E632" s="3">
        <v>3.363</v>
      </c>
      <c r="F632">
        <v>3</v>
      </c>
      <c r="G632">
        <v>7</v>
      </c>
      <c r="H632">
        <v>5</v>
      </c>
      <c r="I632" s="3">
        <v>1653.8702837465564</v>
      </c>
      <c r="L632" s="18">
        <v>45112</v>
      </c>
    </row>
    <row r="633" spans="1:13" x14ac:dyDescent="0.2">
      <c r="A633">
        <v>2023</v>
      </c>
      <c r="B633" t="s">
        <v>5</v>
      </c>
      <c r="C633" t="s">
        <v>16</v>
      </c>
      <c r="D633" s="18">
        <v>45077</v>
      </c>
      <c r="E633" s="3">
        <v>3.363</v>
      </c>
      <c r="F633">
        <v>4</v>
      </c>
      <c r="G633">
        <v>8</v>
      </c>
      <c r="H633">
        <v>5</v>
      </c>
      <c r="I633" s="3">
        <v>895.67282369145994</v>
      </c>
      <c r="L633" s="18">
        <v>45112</v>
      </c>
    </row>
    <row r="634" spans="1:13" x14ac:dyDescent="0.2">
      <c r="A634">
        <v>2023</v>
      </c>
      <c r="B634" t="s">
        <v>5</v>
      </c>
      <c r="C634" t="s">
        <v>16</v>
      </c>
      <c r="D634" s="18">
        <v>45077</v>
      </c>
      <c r="E634" s="3">
        <v>3.363</v>
      </c>
      <c r="F634">
        <v>1</v>
      </c>
      <c r="G634">
        <v>5</v>
      </c>
      <c r="H634">
        <v>6</v>
      </c>
      <c r="I634" s="3">
        <v>1957.9824517906336</v>
      </c>
      <c r="L634" s="18">
        <v>45119</v>
      </c>
    </row>
    <row r="635" spans="1:13" x14ac:dyDescent="0.2">
      <c r="A635">
        <v>2023</v>
      </c>
      <c r="B635" t="s">
        <v>5</v>
      </c>
      <c r="C635" t="s">
        <v>16</v>
      </c>
      <c r="D635" s="18">
        <v>45077</v>
      </c>
      <c r="E635" s="3">
        <v>3.363</v>
      </c>
      <c r="F635">
        <v>2</v>
      </c>
      <c r="G635">
        <v>6</v>
      </c>
      <c r="H635">
        <v>6</v>
      </c>
      <c r="I635" s="3">
        <v>2153.7806969696967</v>
      </c>
      <c r="L635" s="18">
        <v>45119</v>
      </c>
    </row>
    <row r="636" spans="1:13" x14ac:dyDescent="0.2">
      <c r="A636">
        <v>2023</v>
      </c>
      <c r="B636" t="s">
        <v>5</v>
      </c>
      <c r="C636" t="s">
        <v>16</v>
      </c>
      <c r="D636" s="18">
        <v>45077</v>
      </c>
      <c r="E636" s="3">
        <v>3.363</v>
      </c>
      <c r="F636">
        <v>3</v>
      </c>
      <c r="G636">
        <v>7</v>
      </c>
      <c r="H636">
        <v>6</v>
      </c>
      <c r="I636" s="3">
        <v>2399.5699834710745</v>
      </c>
      <c r="L636" s="18">
        <v>45119</v>
      </c>
    </row>
    <row r="637" spans="1:13" x14ac:dyDescent="0.2">
      <c r="A637">
        <v>2023</v>
      </c>
      <c r="B637" t="s">
        <v>5</v>
      </c>
      <c r="C637" t="s">
        <v>16</v>
      </c>
      <c r="D637" s="18">
        <v>45077</v>
      </c>
      <c r="E637" s="3">
        <v>3.363</v>
      </c>
      <c r="F637">
        <v>4</v>
      </c>
      <c r="G637">
        <v>8</v>
      </c>
      <c r="H637">
        <v>6</v>
      </c>
      <c r="I637" s="3">
        <v>1824.6730082644626</v>
      </c>
      <c r="L637" s="18">
        <v>45119</v>
      </c>
    </row>
    <row r="638" spans="1:13" x14ac:dyDescent="0.2">
      <c r="A638">
        <v>2023</v>
      </c>
      <c r="B638" t="s">
        <v>5</v>
      </c>
      <c r="C638" t="s">
        <v>16</v>
      </c>
      <c r="D638" s="18">
        <v>45077</v>
      </c>
      <c r="E638" s="3">
        <v>3.363</v>
      </c>
      <c r="F638">
        <v>1</v>
      </c>
      <c r="G638">
        <v>5</v>
      </c>
      <c r="H638">
        <v>7</v>
      </c>
      <c r="I638" s="3">
        <v>2724.5117520661161</v>
      </c>
      <c r="L638" s="18">
        <v>45126</v>
      </c>
    </row>
    <row r="639" spans="1:13" x14ac:dyDescent="0.2">
      <c r="A639">
        <v>2023</v>
      </c>
      <c r="B639" t="s">
        <v>5</v>
      </c>
      <c r="C639" t="s">
        <v>16</v>
      </c>
      <c r="D639" s="18">
        <v>45077</v>
      </c>
      <c r="E639" s="3">
        <v>3.363</v>
      </c>
      <c r="F639">
        <v>2</v>
      </c>
      <c r="G639">
        <v>6</v>
      </c>
      <c r="H639">
        <v>7</v>
      </c>
      <c r="I639" s="3">
        <v>2811.9960743801653</v>
      </c>
      <c r="L639" s="18">
        <v>45126</v>
      </c>
    </row>
    <row r="640" spans="1:13" x14ac:dyDescent="0.2">
      <c r="A640">
        <v>2023</v>
      </c>
      <c r="B640" t="s">
        <v>5</v>
      </c>
      <c r="C640" t="s">
        <v>16</v>
      </c>
      <c r="D640" s="18">
        <v>45077</v>
      </c>
      <c r="E640" s="3">
        <v>3.363</v>
      </c>
      <c r="F640">
        <v>3</v>
      </c>
      <c r="G640">
        <v>7</v>
      </c>
      <c r="H640">
        <v>7</v>
      </c>
      <c r="I640" s="3">
        <v>3478.5432920110193</v>
      </c>
      <c r="L640" s="18">
        <v>45126</v>
      </c>
    </row>
    <row r="641" spans="1:14" x14ac:dyDescent="0.2">
      <c r="A641">
        <v>2023</v>
      </c>
      <c r="B641" t="s">
        <v>5</v>
      </c>
      <c r="C641" t="s">
        <v>16</v>
      </c>
      <c r="D641" s="18">
        <v>45077</v>
      </c>
      <c r="E641" s="3">
        <v>3.363</v>
      </c>
      <c r="F641">
        <v>4</v>
      </c>
      <c r="G641">
        <v>8</v>
      </c>
      <c r="H641">
        <v>7</v>
      </c>
      <c r="I641" s="3">
        <v>2053.7986143250687</v>
      </c>
      <c r="L641" s="18">
        <v>45126</v>
      </c>
    </row>
    <row r="642" spans="1:14" x14ac:dyDescent="0.2">
      <c r="A642">
        <v>2023</v>
      </c>
      <c r="B642" t="s">
        <v>5</v>
      </c>
      <c r="C642" t="s">
        <v>16</v>
      </c>
      <c r="D642" s="18">
        <v>45077</v>
      </c>
      <c r="E642" s="3">
        <v>3.363</v>
      </c>
      <c r="F642">
        <v>1</v>
      </c>
      <c r="G642">
        <v>5</v>
      </c>
      <c r="H642">
        <v>8</v>
      </c>
      <c r="I642" s="3">
        <v>3361.8975289256196</v>
      </c>
      <c r="L642" s="18">
        <v>45133</v>
      </c>
    </row>
    <row r="643" spans="1:14" x14ac:dyDescent="0.2">
      <c r="A643">
        <v>2023</v>
      </c>
      <c r="B643" t="s">
        <v>5</v>
      </c>
      <c r="C643" t="s">
        <v>16</v>
      </c>
      <c r="D643" s="18">
        <v>45077</v>
      </c>
      <c r="E643" s="3">
        <v>3.363</v>
      </c>
      <c r="F643">
        <v>2</v>
      </c>
      <c r="G643">
        <v>6</v>
      </c>
      <c r="H643">
        <v>8</v>
      </c>
      <c r="I643" s="3">
        <v>1541.3904407713496</v>
      </c>
      <c r="L643" s="18">
        <v>45133</v>
      </c>
    </row>
    <row r="644" spans="1:14" x14ac:dyDescent="0.2">
      <c r="A644">
        <v>2023</v>
      </c>
      <c r="B644" t="s">
        <v>5</v>
      </c>
      <c r="C644" t="s">
        <v>16</v>
      </c>
      <c r="D644" s="18">
        <v>45077</v>
      </c>
      <c r="E644" s="3">
        <v>3.363</v>
      </c>
      <c r="F644">
        <v>3</v>
      </c>
      <c r="G644">
        <v>7</v>
      </c>
      <c r="H644">
        <v>8</v>
      </c>
      <c r="I644" s="3">
        <v>574.89697520661161</v>
      </c>
      <c r="L644" s="18">
        <v>45133</v>
      </c>
    </row>
    <row r="645" spans="1:14" x14ac:dyDescent="0.2">
      <c r="A645">
        <v>2023</v>
      </c>
      <c r="B645" t="s">
        <v>5</v>
      </c>
      <c r="C645" t="s">
        <v>16</v>
      </c>
      <c r="D645" s="18">
        <v>45077</v>
      </c>
      <c r="E645" s="3">
        <v>3.363</v>
      </c>
      <c r="F645">
        <v>4</v>
      </c>
      <c r="G645">
        <v>8</v>
      </c>
      <c r="H645">
        <v>8</v>
      </c>
      <c r="I645" s="3">
        <v>2303.7538209366389</v>
      </c>
      <c r="L645" s="18">
        <v>45133</v>
      </c>
    </row>
    <row r="646" spans="1:14" x14ac:dyDescent="0.2">
      <c r="A646">
        <v>2023</v>
      </c>
      <c r="B646" t="s">
        <v>5</v>
      </c>
      <c r="C646" t="s">
        <v>16</v>
      </c>
      <c r="D646" s="18">
        <v>45077</v>
      </c>
      <c r="E646" s="3">
        <v>3.363</v>
      </c>
      <c r="F646">
        <v>1</v>
      </c>
      <c r="G646">
        <v>5</v>
      </c>
      <c r="H646">
        <v>9</v>
      </c>
      <c r="I646" s="3">
        <v>4311.7273140495863</v>
      </c>
      <c r="L646" s="18">
        <v>45140</v>
      </c>
    </row>
    <row r="647" spans="1:14" x14ac:dyDescent="0.2">
      <c r="A647">
        <v>2023</v>
      </c>
      <c r="B647" t="s">
        <v>5</v>
      </c>
      <c r="C647" t="s">
        <v>16</v>
      </c>
      <c r="D647" s="18">
        <v>45077</v>
      </c>
      <c r="E647" s="3">
        <v>3.363</v>
      </c>
      <c r="F647">
        <v>2</v>
      </c>
      <c r="G647">
        <v>6</v>
      </c>
      <c r="H647">
        <v>9</v>
      </c>
      <c r="I647" s="3">
        <v>387.43057024793393</v>
      </c>
      <c r="L647" s="18">
        <v>45140</v>
      </c>
    </row>
    <row r="648" spans="1:14" x14ac:dyDescent="0.2">
      <c r="A648">
        <v>2023</v>
      </c>
      <c r="B648" t="s">
        <v>5</v>
      </c>
      <c r="C648" t="s">
        <v>16</v>
      </c>
      <c r="D648" s="18">
        <v>45077</v>
      </c>
      <c r="E648" s="3">
        <v>3.363</v>
      </c>
      <c r="F648">
        <v>3</v>
      </c>
      <c r="G648">
        <v>7</v>
      </c>
      <c r="H648">
        <v>9</v>
      </c>
      <c r="I648" s="3">
        <v>283.28256749311294</v>
      </c>
      <c r="L648" s="18">
        <v>45140</v>
      </c>
    </row>
    <row r="649" spans="1:14" x14ac:dyDescent="0.2">
      <c r="A649">
        <v>2023</v>
      </c>
      <c r="B649" t="s">
        <v>5</v>
      </c>
      <c r="C649" t="s">
        <v>16</v>
      </c>
      <c r="D649" s="18">
        <v>45077</v>
      </c>
      <c r="E649" s="3">
        <v>3.363</v>
      </c>
      <c r="F649">
        <v>4</v>
      </c>
      <c r="G649">
        <v>8</v>
      </c>
      <c r="H649">
        <v>9</v>
      </c>
      <c r="I649" s="3">
        <v>2582.8704683195592</v>
      </c>
      <c r="L649" s="18">
        <v>45140</v>
      </c>
    </row>
    <row r="650" spans="1:14" x14ac:dyDescent="0.2">
      <c r="A650">
        <v>2023</v>
      </c>
      <c r="B650" t="s">
        <v>6</v>
      </c>
      <c r="C650" t="s">
        <v>16</v>
      </c>
      <c r="D650" s="18">
        <v>45077</v>
      </c>
      <c r="E650" s="3">
        <v>6.726</v>
      </c>
      <c r="F650">
        <v>1</v>
      </c>
      <c r="G650">
        <v>5</v>
      </c>
      <c r="H650">
        <v>1</v>
      </c>
      <c r="J650" s="3">
        <v>0</v>
      </c>
      <c r="K650" s="2" t="s">
        <v>40</v>
      </c>
      <c r="L650" s="18">
        <v>45084</v>
      </c>
      <c r="N650" s="2" t="s">
        <v>40</v>
      </c>
    </row>
    <row r="651" spans="1:14" x14ac:dyDescent="0.2">
      <c r="A651">
        <v>2023</v>
      </c>
      <c r="B651" t="s">
        <v>6</v>
      </c>
      <c r="C651" t="s">
        <v>16</v>
      </c>
      <c r="D651" s="18">
        <v>45077</v>
      </c>
      <c r="E651" s="3">
        <v>6.726</v>
      </c>
      <c r="F651">
        <v>2</v>
      </c>
      <c r="G651">
        <v>6</v>
      </c>
      <c r="H651">
        <v>1</v>
      </c>
      <c r="J651" s="3">
        <v>0</v>
      </c>
      <c r="K651" s="2" t="s">
        <v>40</v>
      </c>
      <c r="L651" s="18">
        <v>45084</v>
      </c>
      <c r="N651" s="2" t="s">
        <v>40</v>
      </c>
    </row>
    <row r="652" spans="1:14" x14ac:dyDescent="0.2">
      <c r="A652">
        <v>2023</v>
      </c>
      <c r="B652" t="s">
        <v>6</v>
      </c>
      <c r="C652" t="s">
        <v>16</v>
      </c>
      <c r="D652" s="18">
        <v>45077</v>
      </c>
      <c r="E652" s="3">
        <v>6.726</v>
      </c>
      <c r="F652">
        <v>3</v>
      </c>
      <c r="G652">
        <v>7</v>
      </c>
      <c r="H652">
        <v>1</v>
      </c>
      <c r="J652" s="3">
        <v>0</v>
      </c>
      <c r="K652" s="2" t="s">
        <v>40</v>
      </c>
      <c r="L652" s="18">
        <v>45084</v>
      </c>
      <c r="N652" s="2" t="s">
        <v>40</v>
      </c>
    </row>
    <row r="653" spans="1:14" x14ac:dyDescent="0.2">
      <c r="A653">
        <v>2023</v>
      </c>
      <c r="B653" t="s">
        <v>6</v>
      </c>
      <c r="C653" t="s">
        <v>16</v>
      </c>
      <c r="D653" s="18">
        <v>45077</v>
      </c>
      <c r="E653" s="3">
        <v>6.726</v>
      </c>
      <c r="F653">
        <v>4</v>
      </c>
      <c r="G653">
        <v>8</v>
      </c>
      <c r="H653">
        <v>1</v>
      </c>
      <c r="J653" s="3">
        <v>0</v>
      </c>
      <c r="K653" s="2" t="s">
        <v>40</v>
      </c>
      <c r="L653" s="18">
        <v>45084</v>
      </c>
      <c r="N653" s="2" t="s">
        <v>40</v>
      </c>
    </row>
    <row r="654" spans="1:14" x14ac:dyDescent="0.2">
      <c r="A654">
        <v>2023</v>
      </c>
      <c r="B654" t="s">
        <v>6</v>
      </c>
      <c r="C654" t="s">
        <v>16</v>
      </c>
      <c r="D654" s="18">
        <v>45077</v>
      </c>
      <c r="E654" s="3">
        <v>6.726</v>
      </c>
      <c r="F654">
        <v>1</v>
      </c>
      <c r="G654">
        <v>5</v>
      </c>
      <c r="H654">
        <v>2</v>
      </c>
      <c r="J654" s="3">
        <v>2.54</v>
      </c>
      <c r="K654" s="2" t="s">
        <v>41</v>
      </c>
      <c r="L654" s="18">
        <v>45091</v>
      </c>
      <c r="N654" s="2" t="s">
        <v>41</v>
      </c>
    </row>
    <row r="655" spans="1:14" x14ac:dyDescent="0.2">
      <c r="A655">
        <v>2023</v>
      </c>
      <c r="B655" t="s">
        <v>6</v>
      </c>
      <c r="C655" t="s">
        <v>16</v>
      </c>
      <c r="D655" s="18">
        <v>45077</v>
      </c>
      <c r="E655" s="3">
        <v>6.726</v>
      </c>
      <c r="F655">
        <v>2</v>
      </c>
      <c r="G655">
        <v>6</v>
      </c>
      <c r="H655">
        <v>2</v>
      </c>
      <c r="J655" s="3">
        <v>2.54</v>
      </c>
      <c r="K655" s="2" t="s">
        <v>41</v>
      </c>
      <c r="L655" s="18">
        <v>45091</v>
      </c>
      <c r="N655" s="2" t="s">
        <v>41</v>
      </c>
    </row>
    <row r="656" spans="1:14" x14ac:dyDescent="0.2">
      <c r="A656">
        <v>2023</v>
      </c>
      <c r="B656" t="s">
        <v>6</v>
      </c>
      <c r="C656" t="s">
        <v>16</v>
      </c>
      <c r="D656" s="18">
        <v>45077</v>
      </c>
      <c r="E656" s="3">
        <v>6.726</v>
      </c>
      <c r="F656">
        <v>3</v>
      </c>
      <c r="G656">
        <v>7</v>
      </c>
      <c r="H656">
        <v>2</v>
      </c>
      <c r="J656" s="3">
        <v>2.54</v>
      </c>
      <c r="K656" s="2" t="s">
        <v>41</v>
      </c>
      <c r="L656" s="18">
        <v>45091</v>
      </c>
      <c r="N656" s="2" t="s">
        <v>41</v>
      </c>
    </row>
    <row r="657" spans="1:14" x14ac:dyDescent="0.2">
      <c r="A657">
        <v>2023</v>
      </c>
      <c r="B657" t="s">
        <v>6</v>
      </c>
      <c r="C657" t="s">
        <v>16</v>
      </c>
      <c r="D657" s="18">
        <v>45077</v>
      </c>
      <c r="E657" s="3">
        <v>6.726</v>
      </c>
      <c r="F657">
        <v>4</v>
      </c>
      <c r="G657">
        <v>8</v>
      </c>
      <c r="H657">
        <v>2</v>
      </c>
      <c r="J657" s="3">
        <v>2.54</v>
      </c>
      <c r="K657" s="2" t="s">
        <v>41</v>
      </c>
      <c r="L657" s="18">
        <v>45091</v>
      </c>
      <c r="N657" s="2" t="s">
        <v>41</v>
      </c>
    </row>
    <row r="658" spans="1:14" x14ac:dyDescent="0.2">
      <c r="A658">
        <v>2023</v>
      </c>
      <c r="B658" t="s">
        <v>6</v>
      </c>
      <c r="C658" t="s">
        <v>16</v>
      </c>
      <c r="D658" s="18">
        <v>45077</v>
      </c>
      <c r="E658" s="3">
        <v>6.726</v>
      </c>
      <c r="F658">
        <v>1</v>
      </c>
      <c r="G658">
        <v>5</v>
      </c>
      <c r="H658">
        <v>3</v>
      </c>
      <c r="J658" s="3">
        <v>5.08</v>
      </c>
      <c r="K658" s="2" t="s">
        <v>41</v>
      </c>
      <c r="L658" s="18">
        <v>45098</v>
      </c>
      <c r="N658" s="2" t="s">
        <v>41</v>
      </c>
    </row>
    <row r="659" spans="1:14" x14ac:dyDescent="0.2">
      <c r="A659">
        <v>2023</v>
      </c>
      <c r="B659" t="s">
        <v>6</v>
      </c>
      <c r="C659" t="s">
        <v>16</v>
      </c>
      <c r="D659" s="18">
        <v>45077</v>
      </c>
      <c r="E659" s="3">
        <v>6.726</v>
      </c>
      <c r="F659">
        <v>2</v>
      </c>
      <c r="G659">
        <v>6</v>
      </c>
      <c r="H659">
        <v>3</v>
      </c>
      <c r="J659" s="3">
        <v>5.08</v>
      </c>
      <c r="K659" s="2" t="s">
        <v>41</v>
      </c>
      <c r="L659" s="18">
        <v>45098</v>
      </c>
      <c r="N659" s="2" t="s">
        <v>41</v>
      </c>
    </row>
    <row r="660" spans="1:14" x14ac:dyDescent="0.2">
      <c r="A660">
        <v>2023</v>
      </c>
      <c r="B660" t="s">
        <v>6</v>
      </c>
      <c r="C660" t="s">
        <v>16</v>
      </c>
      <c r="D660" s="18">
        <v>45077</v>
      </c>
      <c r="E660" s="3">
        <v>6.726</v>
      </c>
      <c r="F660">
        <v>3</v>
      </c>
      <c r="G660">
        <v>7</v>
      </c>
      <c r="H660">
        <v>3</v>
      </c>
      <c r="J660" s="3">
        <v>5.08</v>
      </c>
      <c r="K660" s="2" t="s">
        <v>41</v>
      </c>
      <c r="L660" s="18">
        <v>45098</v>
      </c>
      <c r="N660" s="2" t="s">
        <v>41</v>
      </c>
    </row>
    <row r="661" spans="1:14" x14ac:dyDescent="0.2">
      <c r="A661">
        <v>2023</v>
      </c>
      <c r="B661" t="s">
        <v>6</v>
      </c>
      <c r="C661" t="s">
        <v>16</v>
      </c>
      <c r="D661" s="18">
        <v>45077</v>
      </c>
      <c r="E661" s="3">
        <v>6.726</v>
      </c>
      <c r="F661">
        <v>4</v>
      </c>
      <c r="G661">
        <v>8</v>
      </c>
      <c r="H661">
        <v>3</v>
      </c>
      <c r="J661" s="3">
        <v>5.08</v>
      </c>
      <c r="K661" s="2" t="s">
        <v>41</v>
      </c>
      <c r="L661" s="18">
        <v>45098</v>
      </c>
      <c r="N661" s="2" t="s">
        <v>41</v>
      </c>
    </row>
    <row r="662" spans="1:14" x14ac:dyDescent="0.2">
      <c r="A662">
        <v>2023</v>
      </c>
      <c r="B662" t="s">
        <v>6</v>
      </c>
      <c r="C662" t="s">
        <v>16</v>
      </c>
      <c r="D662" s="18">
        <v>45077</v>
      </c>
      <c r="E662" s="3">
        <v>6.726</v>
      </c>
      <c r="F662">
        <v>1</v>
      </c>
      <c r="G662">
        <v>5</v>
      </c>
      <c r="H662">
        <v>4</v>
      </c>
      <c r="I662" s="3">
        <v>545.73553443526168</v>
      </c>
      <c r="J662" s="3">
        <v>20.32</v>
      </c>
      <c r="K662" s="2" t="s">
        <v>42</v>
      </c>
      <c r="L662" s="18">
        <v>45105</v>
      </c>
      <c r="M662">
        <v>504.07633333333331</v>
      </c>
      <c r="N662" s="2" t="s">
        <v>42</v>
      </c>
    </row>
    <row r="663" spans="1:14" x14ac:dyDescent="0.2">
      <c r="A663">
        <v>2023</v>
      </c>
      <c r="B663" t="s">
        <v>6</v>
      </c>
      <c r="C663" t="s">
        <v>16</v>
      </c>
      <c r="D663" s="18">
        <v>45077</v>
      </c>
      <c r="E663" s="3">
        <v>6.726</v>
      </c>
      <c r="F663">
        <v>2</v>
      </c>
      <c r="G663">
        <v>6</v>
      </c>
      <c r="H663">
        <v>4</v>
      </c>
      <c r="I663" s="3">
        <v>995.65490633608806</v>
      </c>
      <c r="J663" s="3">
        <v>25.4</v>
      </c>
      <c r="K663" s="2" t="s">
        <v>42</v>
      </c>
      <c r="L663" s="18">
        <v>45105</v>
      </c>
      <c r="M663">
        <v>349.93728925619837</v>
      </c>
      <c r="N663" s="2" t="s">
        <v>42</v>
      </c>
    </row>
    <row r="664" spans="1:14" x14ac:dyDescent="0.2">
      <c r="A664">
        <v>2023</v>
      </c>
      <c r="B664" t="s">
        <v>6</v>
      </c>
      <c r="C664" t="s">
        <v>16</v>
      </c>
      <c r="D664" s="18">
        <v>45077</v>
      </c>
      <c r="E664" s="3">
        <v>6.726</v>
      </c>
      <c r="F664">
        <v>3</v>
      </c>
      <c r="G664">
        <v>7</v>
      </c>
      <c r="H664">
        <v>4</v>
      </c>
      <c r="I664" s="3">
        <v>683.21089807162525</v>
      </c>
      <c r="J664" s="3">
        <v>22.86</v>
      </c>
      <c r="K664" s="2" t="s">
        <v>42</v>
      </c>
      <c r="L664" s="18">
        <v>45105</v>
      </c>
      <c r="M664">
        <v>312.44400826446287</v>
      </c>
      <c r="N664" s="2" t="s">
        <v>42</v>
      </c>
    </row>
    <row r="665" spans="1:14" x14ac:dyDescent="0.2">
      <c r="A665">
        <v>2023</v>
      </c>
      <c r="B665" t="s">
        <v>6</v>
      </c>
      <c r="C665" t="s">
        <v>16</v>
      </c>
      <c r="D665" s="18">
        <v>45077</v>
      </c>
      <c r="E665" s="3">
        <v>6.726</v>
      </c>
      <c r="F665">
        <v>4</v>
      </c>
      <c r="G665">
        <v>8</v>
      </c>
      <c r="H665">
        <v>4</v>
      </c>
      <c r="I665" s="3">
        <v>608.22433608815425</v>
      </c>
      <c r="J665" s="3">
        <v>22.86</v>
      </c>
      <c r="K665" s="2" t="s">
        <v>42</v>
      </c>
      <c r="L665" s="18">
        <v>45105</v>
      </c>
      <c r="M665">
        <v>204.13008539944903</v>
      </c>
      <c r="N665" s="2" t="s">
        <v>42</v>
      </c>
    </row>
    <row r="666" spans="1:14" x14ac:dyDescent="0.2">
      <c r="A666">
        <v>2023</v>
      </c>
      <c r="B666" t="s">
        <v>6</v>
      </c>
      <c r="C666" t="s">
        <v>16</v>
      </c>
      <c r="D666" s="18">
        <v>45077</v>
      </c>
      <c r="E666" s="3">
        <v>6.726</v>
      </c>
      <c r="F666">
        <v>1</v>
      </c>
      <c r="G666">
        <v>5</v>
      </c>
      <c r="H666">
        <v>5</v>
      </c>
      <c r="I666" s="3">
        <v>1253.9419531680442</v>
      </c>
      <c r="J666" s="3">
        <v>55.88</v>
      </c>
      <c r="K666" s="2" t="s">
        <v>54</v>
      </c>
      <c r="L666" s="18">
        <v>45112</v>
      </c>
      <c r="N666" s="4" t="s">
        <v>77</v>
      </c>
    </row>
    <row r="667" spans="1:14" x14ac:dyDescent="0.2">
      <c r="A667">
        <v>2023</v>
      </c>
      <c r="B667" t="s">
        <v>6</v>
      </c>
      <c r="C667" t="s">
        <v>16</v>
      </c>
      <c r="D667" s="18">
        <v>45077</v>
      </c>
      <c r="E667" s="3">
        <v>6.726</v>
      </c>
      <c r="F667">
        <v>2</v>
      </c>
      <c r="G667">
        <v>6</v>
      </c>
      <c r="H667">
        <v>5</v>
      </c>
      <c r="I667" s="3">
        <v>2041.3008539944901</v>
      </c>
      <c r="J667" s="3">
        <v>55.88</v>
      </c>
      <c r="K667" s="2" t="s">
        <v>54</v>
      </c>
      <c r="L667" s="18">
        <v>45112</v>
      </c>
      <c r="N667" s="4" t="s">
        <v>77</v>
      </c>
    </row>
    <row r="668" spans="1:14" x14ac:dyDescent="0.2">
      <c r="A668">
        <v>2023</v>
      </c>
      <c r="B668" t="s">
        <v>6</v>
      </c>
      <c r="C668" t="s">
        <v>16</v>
      </c>
      <c r="D668" s="18">
        <v>45077</v>
      </c>
      <c r="E668" s="3">
        <v>6.726</v>
      </c>
      <c r="F668">
        <v>3</v>
      </c>
      <c r="G668">
        <v>7</v>
      </c>
      <c r="H668">
        <v>5</v>
      </c>
      <c r="I668" s="3">
        <v>887.34098347107442</v>
      </c>
      <c r="J668" s="3">
        <v>58.42</v>
      </c>
      <c r="K668" s="2" t="s">
        <v>53</v>
      </c>
      <c r="L668" s="18">
        <v>45112</v>
      </c>
      <c r="N668" s="4" t="s">
        <v>77</v>
      </c>
    </row>
    <row r="669" spans="1:14" x14ac:dyDescent="0.2">
      <c r="A669">
        <v>2023</v>
      </c>
      <c r="B669" t="s">
        <v>6</v>
      </c>
      <c r="C669" t="s">
        <v>16</v>
      </c>
      <c r="D669" s="18">
        <v>45077</v>
      </c>
      <c r="E669" s="3">
        <v>6.726</v>
      </c>
      <c r="F669">
        <v>4</v>
      </c>
      <c r="G669">
        <v>8</v>
      </c>
      <c r="H669">
        <v>5</v>
      </c>
      <c r="I669" s="3">
        <v>1449.7401983471073</v>
      </c>
      <c r="J669" s="3">
        <v>50.8</v>
      </c>
      <c r="K669" s="2" t="s">
        <v>53</v>
      </c>
      <c r="L669" s="18">
        <v>45112</v>
      </c>
      <c r="N669" s="4" t="s">
        <v>77</v>
      </c>
    </row>
    <row r="670" spans="1:14" x14ac:dyDescent="0.2">
      <c r="A670">
        <v>2023</v>
      </c>
      <c r="B670" t="s">
        <v>6</v>
      </c>
      <c r="C670" t="s">
        <v>16</v>
      </c>
      <c r="D670" s="18">
        <v>45077</v>
      </c>
      <c r="E670" s="3">
        <v>6.726</v>
      </c>
      <c r="F670">
        <v>1</v>
      </c>
      <c r="G670">
        <v>5</v>
      </c>
      <c r="H670">
        <v>6</v>
      </c>
      <c r="I670" s="3">
        <v>1558.0541212121211</v>
      </c>
      <c r="J670" s="3">
        <v>66.040000000000006</v>
      </c>
      <c r="K670" s="2" t="s">
        <v>54</v>
      </c>
      <c r="L670" s="18">
        <v>45119</v>
      </c>
      <c r="N670" s="4" t="s">
        <v>77</v>
      </c>
    </row>
    <row r="671" spans="1:14" x14ac:dyDescent="0.2">
      <c r="A671">
        <v>2023</v>
      </c>
      <c r="B671" t="s">
        <v>6</v>
      </c>
      <c r="C671" t="s">
        <v>16</v>
      </c>
      <c r="D671" s="18">
        <v>45077</v>
      </c>
      <c r="E671" s="3">
        <v>6.726</v>
      </c>
      <c r="F671">
        <v>2</v>
      </c>
      <c r="G671">
        <v>6</v>
      </c>
      <c r="H671">
        <v>6</v>
      </c>
      <c r="I671" s="3">
        <v>2574.5386280991734</v>
      </c>
      <c r="J671" s="3">
        <v>63.5</v>
      </c>
      <c r="K671" s="2" t="s">
        <v>54</v>
      </c>
      <c r="L671" s="18">
        <v>45119</v>
      </c>
      <c r="N671" s="4" t="s">
        <v>77</v>
      </c>
    </row>
    <row r="672" spans="1:14" x14ac:dyDescent="0.2">
      <c r="A672">
        <v>2023</v>
      </c>
      <c r="B672" t="s">
        <v>6</v>
      </c>
      <c r="C672" t="s">
        <v>16</v>
      </c>
      <c r="D672" s="18">
        <v>45077</v>
      </c>
      <c r="E672" s="3">
        <v>6.726</v>
      </c>
      <c r="F672">
        <v>3</v>
      </c>
      <c r="G672">
        <v>7</v>
      </c>
      <c r="H672">
        <v>6</v>
      </c>
      <c r="I672" s="3">
        <v>2395.4040633608815</v>
      </c>
      <c r="J672" s="3">
        <v>68.58</v>
      </c>
      <c r="K672" s="2" t="s">
        <v>52</v>
      </c>
      <c r="L672" s="18">
        <v>45119</v>
      </c>
      <c r="N672" s="4" t="s">
        <v>77</v>
      </c>
    </row>
    <row r="673" spans="1:14" x14ac:dyDescent="0.2">
      <c r="A673">
        <v>2023</v>
      </c>
      <c r="B673" t="s">
        <v>6</v>
      </c>
      <c r="C673" t="s">
        <v>16</v>
      </c>
      <c r="D673" s="18">
        <v>45077</v>
      </c>
      <c r="E673" s="3">
        <v>6.726</v>
      </c>
      <c r="F673">
        <v>4</v>
      </c>
      <c r="G673">
        <v>8</v>
      </c>
      <c r="H673">
        <v>6</v>
      </c>
      <c r="I673" s="3">
        <v>1566.3859614325067</v>
      </c>
      <c r="J673" s="3">
        <v>66.040000000000006</v>
      </c>
      <c r="K673" s="2" t="s">
        <v>54</v>
      </c>
      <c r="L673" s="18">
        <v>45119</v>
      </c>
      <c r="N673" s="4" t="s">
        <v>77</v>
      </c>
    </row>
    <row r="674" spans="1:14" x14ac:dyDescent="0.2">
      <c r="A674">
        <v>2023</v>
      </c>
      <c r="B674" t="s">
        <v>6</v>
      </c>
      <c r="C674" t="s">
        <v>16</v>
      </c>
      <c r="D674" s="18">
        <v>45077</v>
      </c>
      <c r="E674" s="3">
        <v>6.726</v>
      </c>
      <c r="F674">
        <v>1</v>
      </c>
      <c r="G674">
        <v>5</v>
      </c>
      <c r="H674">
        <v>7</v>
      </c>
      <c r="I674" s="3">
        <v>3432.7181707988984</v>
      </c>
      <c r="J674" s="3">
        <v>76.2</v>
      </c>
      <c r="K674" s="2" t="s">
        <v>55</v>
      </c>
      <c r="L674" s="18">
        <v>45126</v>
      </c>
      <c r="N674" s="4" t="s">
        <v>77</v>
      </c>
    </row>
    <row r="675" spans="1:14" x14ac:dyDescent="0.2">
      <c r="A675">
        <v>2023</v>
      </c>
      <c r="B675" t="s">
        <v>6</v>
      </c>
      <c r="C675" t="s">
        <v>16</v>
      </c>
      <c r="D675" s="18">
        <v>45077</v>
      </c>
      <c r="E675" s="3">
        <v>6.726</v>
      </c>
      <c r="F675">
        <v>2</v>
      </c>
      <c r="G675">
        <v>6</v>
      </c>
      <c r="H675">
        <v>7</v>
      </c>
      <c r="I675" s="3">
        <v>2145.4488567493113</v>
      </c>
      <c r="J675" s="3">
        <v>83.820000000000007</v>
      </c>
      <c r="K675" s="2" t="s">
        <v>60</v>
      </c>
      <c r="L675" s="18">
        <v>45126</v>
      </c>
      <c r="N675" s="4" t="s">
        <v>60</v>
      </c>
    </row>
    <row r="676" spans="1:14" x14ac:dyDescent="0.2">
      <c r="A676">
        <v>2023</v>
      </c>
      <c r="B676" t="s">
        <v>6</v>
      </c>
      <c r="C676" t="s">
        <v>16</v>
      </c>
      <c r="D676" s="18">
        <v>45077</v>
      </c>
      <c r="E676" s="3">
        <v>6.726</v>
      </c>
      <c r="F676">
        <v>3</v>
      </c>
      <c r="G676">
        <v>7</v>
      </c>
      <c r="H676">
        <v>7</v>
      </c>
      <c r="I676" s="3">
        <v>3728.4984986225886</v>
      </c>
      <c r="J676" s="3">
        <v>83.820000000000007</v>
      </c>
      <c r="K676" s="2" t="s">
        <v>52</v>
      </c>
      <c r="L676" s="18">
        <v>45126</v>
      </c>
      <c r="N676" s="4" t="s">
        <v>77</v>
      </c>
    </row>
    <row r="677" spans="1:14" x14ac:dyDescent="0.2">
      <c r="A677">
        <v>2023</v>
      </c>
      <c r="B677" t="s">
        <v>6</v>
      </c>
      <c r="C677" t="s">
        <v>16</v>
      </c>
      <c r="D677" s="18">
        <v>45077</v>
      </c>
      <c r="E677" s="3">
        <v>6.726</v>
      </c>
      <c r="F677">
        <v>4</v>
      </c>
      <c r="G677">
        <v>8</v>
      </c>
      <c r="H677">
        <v>7</v>
      </c>
      <c r="I677" s="3">
        <v>3082.7808815426993</v>
      </c>
      <c r="J677" s="3">
        <v>96.52</v>
      </c>
      <c r="K677" s="2" t="s">
        <v>55</v>
      </c>
      <c r="L677" s="18">
        <v>45126</v>
      </c>
      <c r="N677" s="4" t="s">
        <v>77</v>
      </c>
    </row>
    <row r="678" spans="1:14" x14ac:dyDescent="0.2">
      <c r="A678">
        <v>2023</v>
      </c>
      <c r="B678" t="s">
        <v>6</v>
      </c>
      <c r="C678" t="s">
        <v>16</v>
      </c>
      <c r="D678" s="18">
        <v>45077</v>
      </c>
      <c r="E678" s="3">
        <v>6.726</v>
      </c>
      <c r="F678">
        <v>1</v>
      </c>
      <c r="G678">
        <v>5</v>
      </c>
      <c r="H678">
        <v>8</v>
      </c>
      <c r="I678" s="3">
        <v>2441.2291845730028</v>
      </c>
      <c r="J678" s="3">
        <v>111.76</v>
      </c>
      <c r="K678" s="2" t="s">
        <v>59</v>
      </c>
      <c r="L678" s="18">
        <v>45133</v>
      </c>
      <c r="N678" s="2" t="s">
        <v>59</v>
      </c>
    </row>
    <row r="679" spans="1:14" x14ac:dyDescent="0.2">
      <c r="A679">
        <v>2023</v>
      </c>
      <c r="B679" t="s">
        <v>6</v>
      </c>
      <c r="C679" t="s">
        <v>16</v>
      </c>
      <c r="D679" s="18">
        <v>45077</v>
      </c>
      <c r="E679" s="3">
        <v>6.726</v>
      </c>
      <c r="F679">
        <v>2</v>
      </c>
      <c r="G679">
        <v>6</v>
      </c>
      <c r="H679">
        <v>8</v>
      </c>
      <c r="I679" s="3">
        <v>3249.4176859504128</v>
      </c>
      <c r="J679" s="3">
        <v>96.52</v>
      </c>
      <c r="K679" s="2" t="s">
        <v>59</v>
      </c>
      <c r="L679" s="18">
        <v>45133</v>
      </c>
      <c r="N679" s="2" t="s">
        <v>59</v>
      </c>
    </row>
    <row r="680" spans="1:14" x14ac:dyDescent="0.2">
      <c r="A680">
        <v>2023</v>
      </c>
      <c r="B680" t="s">
        <v>6</v>
      </c>
      <c r="C680" t="s">
        <v>16</v>
      </c>
      <c r="D680" s="18">
        <v>45077</v>
      </c>
      <c r="E680" s="3">
        <v>6.726</v>
      </c>
      <c r="F680">
        <v>3</v>
      </c>
      <c r="G680">
        <v>7</v>
      </c>
      <c r="H680">
        <v>8</v>
      </c>
      <c r="I680" s="3">
        <v>2453.7269449035807</v>
      </c>
      <c r="J680" s="3">
        <v>96.52</v>
      </c>
      <c r="K680" s="2" t="s">
        <v>60</v>
      </c>
      <c r="L680" s="18">
        <v>45133</v>
      </c>
      <c r="N680" s="2" t="s">
        <v>60</v>
      </c>
    </row>
    <row r="681" spans="1:14" x14ac:dyDescent="0.2">
      <c r="A681">
        <v>2023</v>
      </c>
      <c r="B681" t="s">
        <v>6</v>
      </c>
      <c r="C681" t="s">
        <v>16</v>
      </c>
      <c r="D681" s="18">
        <v>45077</v>
      </c>
      <c r="E681" s="3">
        <v>6.726</v>
      </c>
      <c r="F681">
        <v>4</v>
      </c>
      <c r="G681">
        <v>8</v>
      </c>
      <c r="H681">
        <v>8</v>
      </c>
      <c r="I681" s="3">
        <v>2487.0543057851241</v>
      </c>
      <c r="J681" s="3">
        <v>91.44</v>
      </c>
      <c r="K681" s="2" t="s">
        <v>60</v>
      </c>
      <c r="L681" s="18">
        <v>45133</v>
      </c>
      <c r="N681" s="2" t="s">
        <v>60</v>
      </c>
    </row>
    <row r="682" spans="1:14" x14ac:dyDescent="0.2">
      <c r="A682">
        <v>2023</v>
      </c>
      <c r="B682" t="s">
        <v>6</v>
      </c>
      <c r="C682" t="s">
        <v>16</v>
      </c>
      <c r="D682" s="18">
        <v>45077</v>
      </c>
      <c r="E682" s="3">
        <v>6.726</v>
      </c>
      <c r="F682">
        <v>1</v>
      </c>
      <c r="G682">
        <v>5</v>
      </c>
      <c r="H682">
        <v>9</v>
      </c>
      <c r="I682" s="3">
        <v>2287.0901404958677</v>
      </c>
      <c r="J682" s="3">
        <v>129.54</v>
      </c>
      <c r="K682" s="2" t="s">
        <v>59</v>
      </c>
      <c r="L682" s="18">
        <v>45140</v>
      </c>
      <c r="N682" s="2" t="s">
        <v>59</v>
      </c>
    </row>
    <row r="683" spans="1:14" x14ac:dyDescent="0.2">
      <c r="A683">
        <v>2023</v>
      </c>
      <c r="B683" t="s">
        <v>6</v>
      </c>
      <c r="C683" t="s">
        <v>16</v>
      </c>
      <c r="D683" s="18">
        <v>45077</v>
      </c>
      <c r="E683" s="3">
        <v>6.726</v>
      </c>
      <c r="F683">
        <v>2</v>
      </c>
      <c r="G683">
        <v>6</v>
      </c>
      <c r="H683">
        <v>9</v>
      </c>
      <c r="I683" s="3">
        <v>3441.0500110192834</v>
      </c>
      <c r="J683" s="3">
        <v>116.84</v>
      </c>
      <c r="K683" s="2" t="s">
        <v>59</v>
      </c>
      <c r="L683" s="18">
        <v>45140</v>
      </c>
      <c r="N683" s="2" t="s">
        <v>59</v>
      </c>
    </row>
    <row r="684" spans="1:14" x14ac:dyDescent="0.2">
      <c r="A684">
        <v>2023</v>
      </c>
      <c r="B684" t="s">
        <v>6</v>
      </c>
      <c r="C684" t="s">
        <v>16</v>
      </c>
      <c r="D684" s="18">
        <v>45077</v>
      </c>
      <c r="E684" s="3">
        <v>6.726</v>
      </c>
      <c r="F684">
        <v>3</v>
      </c>
      <c r="G684">
        <v>7</v>
      </c>
      <c r="H684">
        <v>9</v>
      </c>
      <c r="I684" s="3">
        <v>1699.6954049586775</v>
      </c>
      <c r="J684" s="3">
        <v>96.52</v>
      </c>
      <c r="K684" s="2" t="s">
        <v>59</v>
      </c>
      <c r="L684" s="18">
        <v>45140</v>
      </c>
      <c r="N684" s="2" t="s">
        <v>59</v>
      </c>
    </row>
    <row r="685" spans="1:14" x14ac:dyDescent="0.2">
      <c r="A685">
        <v>2023</v>
      </c>
      <c r="B685" t="s">
        <v>6</v>
      </c>
      <c r="C685" t="s">
        <v>16</v>
      </c>
      <c r="D685" s="18">
        <v>45077</v>
      </c>
      <c r="E685" s="3">
        <v>6.726</v>
      </c>
      <c r="F685">
        <v>4</v>
      </c>
      <c r="G685">
        <v>8</v>
      </c>
      <c r="H685">
        <v>9</v>
      </c>
      <c r="I685" s="3">
        <v>2603.700068870523</v>
      </c>
      <c r="J685" s="3">
        <v>121.92</v>
      </c>
      <c r="K685" s="2" t="s">
        <v>59</v>
      </c>
      <c r="L685" s="18">
        <v>45140</v>
      </c>
      <c r="N685" s="2" t="s">
        <v>59</v>
      </c>
    </row>
    <row r="686" spans="1:14" x14ac:dyDescent="0.2">
      <c r="A686">
        <v>2023</v>
      </c>
      <c r="B686" t="s">
        <v>7</v>
      </c>
      <c r="C686" t="s">
        <v>16</v>
      </c>
      <c r="D686" s="18">
        <v>45077</v>
      </c>
      <c r="E686" s="3">
        <v>10.089</v>
      </c>
      <c r="F686">
        <v>1</v>
      </c>
      <c r="G686">
        <v>5</v>
      </c>
      <c r="H686">
        <v>1</v>
      </c>
      <c r="L686" s="18">
        <v>45084</v>
      </c>
    </row>
    <row r="687" spans="1:14" x14ac:dyDescent="0.2">
      <c r="A687">
        <v>2023</v>
      </c>
      <c r="B687" t="s">
        <v>7</v>
      </c>
      <c r="C687" t="s">
        <v>16</v>
      </c>
      <c r="D687" s="18">
        <v>45077</v>
      </c>
      <c r="E687" s="3">
        <v>10.089</v>
      </c>
      <c r="F687">
        <v>2</v>
      </c>
      <c r="G687">
        <v>6</v>
      </c>
      <c r="H687">
        <v>1</v>
      </c>
      <c r="L687" s="18">
        <v>45084</v>
      </c>
    </row>
    <row r="688" spans="1:14" x14ac:dyDescent="0.2">
      <c r="A688">
        <v>2023</v>
      </c>
      <c r="B688" t="s">
        <v>7</v>
      </c>
      <c r="C688" t="s">
        <v>16</v>
      </c>
      <c r="D688" s="18">
        <v>45077</v>
      </c>
      <c r="E688" s="3">
        <v>10.089</v>
      </c>
      <c r="F688">
        <v>3</v>
      </c>
      <c r="G688">
        <v>7</v>
      </c>
      <c r="H688">
        <v>1</v>
      </c>
      <c r="L688" s="18">
        <v>45084</v>
      </c>
    </row>
    <row r="689" spans="1:13" x14ac:dyDescent="0.2">
      <c r="A689">
        <v>2023</v>
      </c>
      <c r="B689" t="s">
        <v>7</v>
      </c>
      <c r="C689" t="s">
        <v>16</v>
      </c>
      <c r="D689" s="18">
        <v>45077</v>
      </c>
      <c r="E689" s="3">
        <v>10.089</v>
      </c>
      <c r="F689">
        <v>4</v>
      </c>
      <c r="G689">
        <v>8</v>
      </c>
      <c r="H689">
        <v>1</v>
      </c>
      <c r="L689" s="18">
        <v>45084</v>
      </c>
    </row>
    <row r="690" spans="1:13" x14ac:dyDescent="0.2">
      <c r="A690">
        <v>2023</v>
      </c>
      <c r="B690" t="s">
        <v>7</v>
      </c>
      <c r="C690" t="s">
        <v>16</v>
      </c>
      <c r="D690" s="18">
        <v>45077</v>
      </c>
      <c r="E690" s="3">
        <v>10.089</v>
      </c>
      <c r="F690">
        <v>1</v>
      </c>
      <c r="G690">
        <v>5</v>
      </c>
      <c r="H690">
        <v>2</v>
      </c>
      <c r="L690" s="18">
        <v>45091</v>
      </c>
    </row>
    <row r="691" spans="1:13" x14ac:dyDescent="0.2">
      <c r="A691">
        <v>2023</v>
      </c>
      <c r="B691" t="s">
        <v>7</v>
      </c>
      <c r="C691" t="s">
        <v>16</v>
      </c>
      <c r="D691" s="18">
        <v>45077</v>
      </c>
      <c r="E691" s="3">
        <v>10.089</v>
      </c>
      <c r="F691">
        <v>2</v>
      </c>
      <c r="G691">
        <v>6</v>
      </c>
      <c r="H691">
        <v>2</v>
      </c>
      <c r="L691" s="18">
        <v>45091</v>
      </c>
    </row>
    <row r="692" spans="1:13" x14ac:dyDescent="0.2">
      <c r="A692">
        <v>2023</v>
      </c>
      <c r="B692" t="s">
        <v>7</v>
      </c>
      <c r="C692" t="s">
        <v>16</v>
      </c>
      <c r="D692" s="18">
        <v>45077</v>
      </c>
      <c r="E692" s="3">
        <v>10.089</v>
      </c>
      <c r="F692">
        <v>3</v>
      </c>
      <c r="G692">
        <v>7</v>
      </c>
      <c r="H692">
        <v>2</v>
      </c>
      <c r="L692" s="18">
        <v>45091</v>
      </c>
    </row>
    <row r="693" spans="1:13" x14ac:dyDescent="0.2">
      <c r="A693">
        <v>2023</v>
      </c>
      <c r="B693" t="s">
        <v>7</v>
      </c>
      <c r="C693" t="s">
        <v>16</v>
      </c>
      <c r="D693" s="18">
        <v>45077</v>
      </c>
      <c r="E693" s="3">
        <v>10.089</v>
      </c>
      <c r="F693">
        <v>4</v>
      </c>
      <c r="G693">
        <v>8</v>
      </c>
      <c r="H693">
        <v>2</v>
      </c>
      <c r="L693" s="18">
        <v>45091</v>
      </c>
    </row>
    <row r="694" spans="1:13" x14ac:dyDescent="0.2">
      <c r="A694">
        <v>2023</v>
      </c>
      <c r="B694" t="s">
        <v>7</v>
      </c>
      <c r="C694" t="s">
        <v>16</v>
      </c>
      <c r="D694" s="18">
        <v>45077</v>
      </c>
      <c r="E694" s="3">
        <v>10.089</v>
      </c>
      <c r="F694">
        <v>1</v>
      </c>
      <c r="G694">
        <v>5</v>
      </c>
      <c r="H694">
        <v>3</v>
      </c>
      <c r="L694" s="18">
        <v>45098</v>
      </c>
    </row>
    <row r="695" spans="1:13" x14ac:dyDescent="0.2">
      <c r="A695">
        <v>2023</v>
      </c>
      <c r="B695" t="s">
        <v>7</v>
      </c>
      <c r="C695" t="s">
        <v>16</v>
      </c>
      <c r="D695" s="18">
        <v>45077</v>
      </c>
      <c r="E695" s="3">
        <v>10.089</v>
      </c>
      <c r="F695">
        <v>2</v>
      </c>
      <c r="G695">
        <v>6</v>
      </c>
      <c r="H695">
        <v>3</v>
      </c>
      <c r="L695" s="18">
        <v>45098</v>
      </c>
    </row>
    <row r="696" spans="1:13" x14ac:dyDescent="0.2">
      <c r="A696">
        <v>2023</v>
      </c>
      <c r="B696" t="s">
        <v>7</v>
      </c>
      <c r="C696" t="s">
        <v>16</v>
      </c>
      <c r="D696" s="18">
        <v>45077</v>
      </c>
      <c r="E696" s="3">
        <v>10.089</v>
      </c>
      <c r="F696">
        <v>3</v>
      </c>
      <c r="G696">
        <v>7</v>
      </c>
      <c r="H696">
        <v>3</v>
      </c>
      <c r="L696" s="18">
        <v>45098</v>
      </c>
    </row>
    <row r="697" spans="1:13" x14ac:dyDescent="0.2">
      <c r="A697">
        <v>2023</v>
      </c>
      <c r="B697" t="s">
        <v>7</v>
      </c>
      <c r="C697" t="s">
        <v>16</v>
      </c>
      <c r="D697" s="18">
        <v>45077</v>
      </c>
      <c r="E697" s="3">
        <v>10.089</v>
      </c>
      <c r="F697">
        <v>4</v>
      </c>
      <c r="G697">
        <v>8</v>
      </c>
      <c r="H697">
        <v>3</v>
      </c>
      <c r="L697" s="18">
        <v>45098</v>
      </c>
    </row>
    <row r="698" spans="1:13" x14ac:dyDescent="0.2">
      <c r="A698">
        <v>2023</v>
      </c>
      <c r="B698" t="s">
        <v>7</v>
      </c>
      <c r="C698" t="s">
        <v>16</v>
      </c>
      <c r="D698" s="18">
        <v>45077</v>
      </c>
      <c r="E698" s="3">
        <v>10.089</v>
      </c>
      <c r="F698">
        <v>1</v>
      </c>
      <c r="G698">
        <v>5</v>
      </c>
      <c r="H698">
        <v>4</v>
      </c>
      <c r="I698" s="3">
        <v>833.18402203856738</v>
      </c>
      <c r="L698" s="18">
        <v>45105</v>
      </c>
      <c r="M698">
        <v>154.13904407713497</v>
      </c>
    </row>
    <row r="699" spans="1:13" x14ac:dyDescent="0.2">
      <c r="A699">
        <v>2023</v>
      </c>
      <c r="B699" t="s">
        <v>7</v>
      </c>
      <c r="C699" t="s">
        <v>16</v>
      </c>
      <c r="D699" s="18">
        <v>45077</v>
      </c>
      <c r="E699" s="3">
        <v>10.089</v>
      </c>
      <c r="F699">
        <v>2</v>
      </c>
      <c r="G699">
        <v>6</v>
      </c>
      <c r="H699">
        <v>4</v>
      </c>
      <c r="I699" s="3">
        <v>862.34546280991731</v>
      </c>
      <c r="L699" s="18">
        <v>45105</v>
      </c>
      <c r="M699">
        <v>129.14352341597794</v>
      </c>
    </row>
    <row r="700" spans="1:13" x14ac:dyDescent="0.2">
      <c r="A700">
        <v>2023</v>
      </c>
      <c r="B700" t="s">
        <v>7</v>
      </c>
      <c r="C700" t="s">
        <v>16</v>
      </c>
      <c r="D700" s="18">
        <v>45077</v>
      </c>
      <c r="E700" s="3">
        <v>10.089</v>
      </c>
      <c r="F700">
        <v>3</v>
      </c>
      <c r="G700">
        <v>7</v>
      </c>
      <c r="H700">
        <v>4</v>
      </c>
      <c r="I700" s="3">
        <v>649.88353719008262</v>
      </c>
      <c r="L700" s="18">
        <v>45105</v>
      </c>
      <c r="M700">
        <v>337.43952892561981</v>
      </c>
    </row>
    <row r="701" spans="1:13" x14ac:dyDescent="0.2">
      <c r="A701">
        <v>2023</v>
      </c>
      <c r="B701" t="s">
        <v>7</v>
      </c>
      <c r="C701" t="s">
        <v>16</v>
      </c>
      <c r="D701" s="18">
        <v>45077</v>
      </c>
      <c r="E701" s="3">
        <v>10.089</v>
      </c>
      <c r="F701">
        <v>4</v>
      </c>
      <c r="G701">
        <v>8</v>
      </c>
      <c r="H701">
        <v>4</v>
      </c>
      <c r="I701" s="3">
        <v>620.72209641873269</v>
      </c>
      <c r="L701" s="18">
        <v>45105</v>
      </c>
      <c r="M701">
        <v>341.60544903581263</v>
      </c>
    </row>
    <row r="702" spans="1:13" x14ac:dyDescent="0.2">
      <c r="A702">
        <v>2023</v>
      </c>
      <c r="B702" t="s">
        <v>7</v>
      </c>
      <c r="C702" t="s">
        <v>16</v>
      </c>
      <c r="D702" s="18">
        <v>45077</v>
      </c>
      <c r="E702" s="3">
        <v>10.089</v>
      </c>
      <c r="F702">
        <v>1</v>
      </c>
      <c r="G702">
        <v>5</v>
      </c>
      <c r="H702">
        <v>5</v>
      </c>
      <c r="I702" s="3">
        <v>1912.1573305785123</v>
      </c>
      <c r="L702" s="18">
        <v>45112</v>
      </c>
    </row>
    <row r="703" spans="1:13" x14ac:dyDescent="0.2">
      <c r="A703">
        <v>2023</v>
      </c>
      <c r="B703" t="s">
        <v>7</v>
      </c>
      <c r="C703" t="s">
        <v>16</v>
      </c>
      <c r="D703" s="18">
        <v>45077</v>
      </c>
      <c r="E703" s="3">
        <v>10.089</v>
      </c>
      <c r="F703">
        <v>2</v>
      </c>
      <c r="G703">
        <v>6</v>
      </c>
      <c r="H703">
        <v>5</v>
      </c>
      <c r="I703" s="3">
        <v>1849.6685289256197</v>
      </c>
      <c r="L703" s="18">
        <v>45112</v>
      </c>
    </row>
    <row r="704" spans="1:13" x14ac:dyDescent="0.2">
      <c r="A704">
        <v>2023</v>
      </c>
      <c r="B704" t="s">
        <v>7</v>
      </c>
      <c r="C704" t="s">
        <v>16</v>
      </c>
      <c r="D704" s="18">
        <v>45077</v>
      </c>
      <c r="E704" s="3">
        <v>10.089</v>
      </c>
      <c r="F704">
        <v>3</v>
      </c>
      <c r="G704">
        <v>7</v>
      </c>
      <c r="H704">
        <v>5</v>
      </c>
      <c r="I704" s="3">
        <v>1866.332209366391</v>
      </c>
      <c r="L704" s="18">
        <v>45112</v>
      </c>
    </row>
    <row r="705" spans="1:12" x14ac:dyDescent="0.2">
      <c r="A705">
        <v>2023</v>
      </c>
      <c r="B705" t="s">
        <v>7</v>
      </c>
      <c r="C705" t="s">
        <v>16</v>
      </c>
      <c r="D705" s="18">
        <v>45077</v>
      </c>
      <c r="E705" s="3">
        <v>10.089</v>
      </c>
      <c r="F705">
        <v>4</v>
      </c>
      <c r="G705">
        <v>8</v>
      </c>
      <c r="H705">
        <v>5</v>
      </c>
      <c r="I705" s="3">
        <v>1770.5160468319557</v>
      </c>
      <c r="L705" s="18">
        <v>45112</v>
      </c>
    </row>
    <row r="706" spans="1:12" x14ac:dyDescent="0.2">
      <c r="A706">
        <v>2023</v>
      </c>
      <c r="B706" t="s">
        <v>7</v>
      </c>
      <c r="C706" t="s">
        <v>16</v>
      </c>
      <c r="D706" s="18">
        <v>45077</v>
      </c>
      <c r="E706" s="3">
        <v>10.089</v>
      </c>
      <c r="F706">
        <v>1</v>
      </c>
      <c r="G706">
        <v>5</v>
      </c>
      <c r="H706">
        <v>6</v>
      </c>
      <c r="I706" s="3">
        <v>2303.7538209366389</v>
      </c>
      <c r="L706" s="18">
        <v>45119</v>
      </c>
    </row>
    <row r="707" spans="1:12" x14ac:dyDescent="0.2">
      <c r="A707">
        <v>2023</v>
      </c>
      <c r="B707" t="s">
        <v>7</v>
      </c>
      <c r="C707" t="s">
        <v>16</v>
      </c>
      <c r="D707" s="18">
        <v>45077</v>
      </c>
      <c r="E707" s="3">
        <v>10.089</v>
      </c>
      <c r="F707">
        <v>2</v>
      </c>
      <c r="G707">
        <v>6</v>
      </c>
      <c r="H707">
        <v>6</v>
      </c>
      <c r="I707" s="3">
        <v>2632.861509641873</v>
      </c>
      <c r="L707" s="18">
        <v>45119</v>
      </c>
    </row>
    <row r="708" spans="1:12" x14ac:dyDescent="0.2">
      <c r="A708">
        <v>2023</v>
      </c>
      <c r="B708" t="s">
        <v>7</v>
      </c>
      <c r="C708" t="s">
        <v>16</v>
      </c>
      <c r="D708" s="18">
        <v>45077</v>
      </c>
      <c r="E708" s="3">
        <v>10.089</v>
      </c>
      <c r="F708">
        <v>3</v>
      </c>
      <c r="G708">
        <v>7</v>
      </c>
      <c r="H708">
        <v>6</v>
      </c>
      <c r="I708" s="3">
        <v>1603.8792424242424</v>
      </c>
      <c r="L708" s="18">
        <v>45119</v>
      </c>
    </row>
    <row r="709" spans="1:12" x14ac:dyDescent="0.2">
      <c r="A709">
        <v>2023</v>
      </c>
      <c r="B709" t="s">
        <v>7</v>
      </c>
      <c r="C709" t="s">
        <v>16</v>
      </c>
      <c r="D709" s="18">
        <v>45077</v>
      </c>
      <c r="E709" s="3">
        <v>10.089</v>
      </c>
      <c r="F709">
        <v>4</v>
      </c>
      <c r="G709">
        <v>8</v>
      </c>
      <c r="H709">
        <v>6</v>
      </c>
      <c r="I709" s="3">
        <v>2366.2426225895315</v>
      </c>
      <c r="L709" s="18">
        <v>45119</v>
      </c>
    </row>
    <row r="710" spans="1:12" x14ac:dyDescent="0.2">
      <c r="A710">
        <v>2023</v>
      </c>
      <c r="B710" t="s">
        <v>7</v>
      </c>
      <c r="C710" t="s">
        <v>16</v>
      </c>
      <c r="D710" s="18">
        <v>45077</v>
      </c>
      <c r="E710" s="3">
        <v>10.089</v>
      </c>
      <c r="F710">
        <v>1</v>
      </c>
      <c r="G710">
        <v>5</v>
      </c>
      <c r="H710">
        <v>7</v>
      </c>
      <c r="I710" s="3">
        <v>3257.7495261707991</v>
      </c>
      <c r="L710" s="18">
        <v>45126</v>
      </c>
    </row>
    <row r="711" spans="1:12" x14ac:dyDescent="0.2">
      <c r="A711">
        <v>2023</v>
      </c>
      <c r="B711" t="s">
        <v>7</v>
      </c>
      <c r="C711" t="s">
        <v>16</v>
      </c>
      <c r="D711" s="18">
        <v>45077</v>
      </c>
      <c r="E711" s="3">
        <v>10.089</v>
      </c>
      <c r="F711">
        <v>2</v>
      </c>
      <c r="G711">
        <v>6</v>
      </c>
      <c r="H711">
        <v>7</v>
      </c>
      <c r="I711" s="3">
        <v>3407.7226501377404</v>
      </c>
      <c r="L711" s="18">
        <v>45126</v>
      </c>
    </row>
    <row r="712" spans="1:12" x14ac:dyDescent="0.2">
      <c r="A712">
        <v>2023</v>
      </c>
      <c r="B712" t="s">
        <v>7</v>
      </c>
      <c r="C712" t="s">
        <v>16</v>
      </c>
      <c r="D712" s="18">
        <v>45077</v>
      </c>
      <c r="E712" s="3">
        <v>10.089</v>
      </c>
      <c r="F712">
        <v>3</v>
      </c>
      <c r="G712">
        <v>7</v>
      </c>
      <c r="H712">
        <v>7</v>
      </c>
      <c r="I712" s="3">
        <v>2316.2515812672173</v>
      </c>
      <c r="L712" s="18">
        <v>45126</v>
      </c>
    </row>
    <row r="713" spans="1:12" x14ac:dyDescent="0.2">
      <c r="A713">
        <v>2023</v>
      </c>
      <c r="B713" t="s">
        <v>7</v>
      </c>
      <c r="C713" t="s">
        <v>16</v>
      </c>
      <c r="D713" s="18">
        <v>45077</v>
      </c>
      <c r="E713" s="3">
        <v>10.089</v>
      </c>
      <c r="F713">
        <v>4</v>
      </c>
      <c r="G713">
        <v>8</v>
      </c>
      <c r="H713">
        <v>7</v>
      </c>
      <c r="I713" s="3">
        <v>3574.3594545454544</v>
      </c>
      <c r="L713" s="18">
        <v>45126</v>
      </c>
    </row>
    <row r="714" spans="1:12" x14ac:dyDescent="0.2">
      <c r="A714">
        <v>2023</v>
      </c>
      <c r="B714" t="s">
        <v>7</v>
      </c>
      <c r="C714" t="s">
        <v>16</v>
      </c>
      <c r="D714" s="18">
        <v>45077</v>
      </c>
      <c r="E714" s="3">
        <v>10.089</v>
      </c>
      <c r="F714">
        <v>1</v>
      </c>
      <c r="G714">
        <v>5</v>
      </c>
      <c r="H714">
        <v>8</v>
      </c>
      <c r="I714" s="3">
        <v>3478.5432920110193</v>
      </c>
      <c r="L714" s="18">
        <v>45133</v>
      </c>
    </row>
    <row r="715" spans="1:12" x14ac:dyDescent="0.2">
      <c r="A715">
        <v>2023</v>
      </c>
      <c r="B715" t="s">
        <v>7</v>
      </c>
      <c r="C715" t="s">
        <v>16</v>
      </c>
      <c r="D715" s="18">
        <v>45077</v>
      </c>
      <c r="E715" s="3">
        <v>10.089</v>
      </c>
      <c r="F715">
        <v>2</v>
      </c>
      <c r="G715">
        <v>6</v>
      </c>
      <c r="H715">
        <v>8</v>
      </c>
      <c r="I715" s="3">
        <v>2207.9376584022039</v>
      </c>
      <c r="L715" s="18">
        <v>45133</v>
      </c>
    </row>
    <row r="716" spans="1:12" x14ac:dyDescent="0.2">
      <c r="A716">
        <v>2023</v>
      </c>
      <c r="B716" t="s">
        <v>7</v>
      </c>
      <c r="C716" t="s">
        <v>16</v>
      </c>
      <c r="D716" s="18">
        <v>45077</v>
      </c>
      <c r="E716" s="3">
        <v>10.089</v>
      </c>
      <c r="F716">
        <v>3</v>
      </c>
      <c r="G716">
        <v>7</v>
      </c>
      <c r="H716">
        <v>8</v>
      </c>
      <c r="I716" s="3">
        <v>1720.5250055096417</v>
      </c>
      <c r="L716" s="18">
        <v>45133</v>
      </c>
    </row>
    <row r="717" spans="1:12" x14ac:dyDescent="0.2">
      <c r="A717">
        <v>2023</v>
      </c>
      <c r="B717" t="s">
        <v>7</v>
      </c>
      <c r="C717" t="s">
        <v>16</v>
      </c>
      <c r="D717" s="18">
        <v>45077</v>
      </c>
      <c r="E717" s="3">
        <v>10.089</v>
      </c>
      <c r="F717">
        <v>4</v>
      </c>
      <c r="G717">
        <v>8</v>
      </c>
      <c r="H717">
        <v>8</v>
      </c>
      <c r="I717" s="3">
        <v>2045.4667741046831</v>
      </c>
      <c r="L717" s="18">
        <v>45133</v>
      </c>
    </row>
    <row r="718" spans="1:12" x14ac:dyDescent="0.2">
      <c r="A718">
        <v>2023</v>
      </c>
      <c r="B718" t="s">
        <v>7</v>
      </c>
      <c r="C718" t="s">
        <v>16</v>
      </c>
      <c r="D718" s="18">
        <v>45077</v>
      </c>
      <c r="E718" s="3">
        <v>10.089</v>
      </c>
      <c r="F718">
        <v>1</v>
      </c>
      <c r="G718">
        <v>5</v>
      </c>
      <c r="H718">
        <v>9</v>
      </c>
      <c r="I718" s="3">
        <v>3661.8437768595045</v>
      </c>
      <c r="L718" s="18">
        <v>45140</v>
      </c>
    </row>
    <row r="719" spans="1:12" x14ac:dyDescent="0.2">
      <c r="A719">
        <v>2023</v>
      </c>
      <c r="B719" t="s">
        <v>7</v>
      </c>
      <c r="C719" t="s">
        <v>16</v>
      </c>
      <c r="D719" s="18">
        <v>45077</v>
      </c>
      <c r="E719" s="3">
        <v>10.089</v>
      </c>
      <c r="F719">
        <v>2</v>
      </c>
      <c r="G719">
        <v>6</v>
      </c>
      <c r="H719">
        <v>9</v>
      </c>
      <c r="I719" s="3">
        <v>2082.9600550964187</v>
      </c>
      <c r="L719" s="18">
        <v>45140</v>
      </c>
    </row>
    <row r="720" spans="1:12" x14ac:dyDescent="0.2">
      <c r="A720">
        <v>2023</v>
      </c>
      <c r="B720" t="s">
        <v>7</v>
      </c>
      <c r="C720" t="s">
        <v>16</v>
      </c>
      <c r="D720" s="18">
        <v>45077</v>
      </c>
      <c r="E720" s="3">
        <v>10.089</v>
      </c>
      <c r="F720">
        <v>3</v>
      </c>
      <c r="G720">
        <v>7</v>
      </c>
      <c r="H720">
        <v>9</v>
      </c>
      <c r="I720" s="3">
        <v>2245.4309393939393</v>
      </c>
      <c r="L720" s="18">
        <v>45140</v>
      </c>
    </row>
    <row r="721" spans="1:13" x14ac:dyDescent="0.2">
      <c r="A721">
        <v>2023</v>
      </c>
      <c r="B721" t="s">
        <v>7</v>
      </c>
      <c r="C721" t="s">
        <v>16</v>
      </c>
      <c r="D721" s="18">
        <v>45077</v>
      </c>
      <c r="E721" s="3">
        <v>10.089</v>
      </c>
      <c r="F721">
        <v>4</v>
      </c>
      <c r="G721">
        <v>8</v>
      </c>
      <c r="H721">
        <v>9</v>
      </c>
      <c r="I721" s="3">
        <v>1462.237958677686</v>
      </c>
      <c r="L721" s="18">
        <v>45140</v>
      </c>
    </row>
    <row r="722" spans="1:13" x14ac:dyDescent="0.2">
      <c r="A722">
        <v>2023</v>
      </c>
      <c r="B722" t="s">
        <v>155</v>
      </c>
      <c r="C722" t="s">
        <v>17</v>
      </c>
      <c r="D722" s="18">
        <v>45091</v>
      </c>
      <c r="E722" s="3">
        <v>0</v>
      </c>
      <c r="F722">
        <v>1</v>
      </c>
      <c r="G722">
        <v>5</v>
      </c>
      <c r="H722">
        <v>1</v>
      </c>
      <c r="L722" s="18">
        <v>45098</v>
      </c>
    </row>
    <row r="723" spans="1:13" x14ac:dyDescent="0.2">
      <c r="A723">
        <v>2023</v>
      </c>
      <c r="B723" t="s">
        <v>155</v>
      </c>
      <c r="C723" t="s">
        <v>17</v>
      </c>
      <c r="D723" s="18">
        <v>45091</v>
      </c>
      <c r="E723" s="3">
        <v>0</v>
      </c>
      <c r="F723">
        <v>2</v>
      </c>
      <c r="G723">
        <v>6</v>
      </c>
      <c r="H723">
        <v>1</v>
      </c>
      <c r="L723" s="18">
        <v>45098</v>
      </c>
    </row>
    <row r="724" spans="1:13" x14ac:dyDescent="0.2">
      <c r="A724">
        <v>2023</v>
      </c>
      <c r="B724" t="s">
        <v>155</v>
      </c>
      <c r="C724" t="s">
        <v>17</v>
      </c>
      <c r="D724" s="18">
        <v>45091</v>
      </c>
      <c r="E724" s="3">
        <v>0</v>
      </c>
      <c r="F724">
        <v>3</v>
      </c>
      <c r="G724">
        <v>7</v>
      </c>
      <c r="H724">
        <v>1</v>
      </c>
      <c r="L724" s="18">
        <v>45098</v>
      </c>
    </row>
    <row r="725" spans="1:13" x14ac:dyDescent="0.2">
      <c r="A725">
        <v>2023</v>
      </c>
      <c r="B725" t="s">
        <v>155</v>
      </c>
      <c r="C725" t="s">
        <v>17</v>
      </c>
      <c r="D725" s="18">
        <v>45091</v>
      </c>
      <c r="E725" s="3">
        <v>0</v>
      </c>
      <c r="F725">
        <v>4</v>
      </c>
      <c r="G725">
        <v>8</v>
      </c>
      <c r="H725">
        <v>1</v>
      </c>
      <c r="L725" s="18">
        <v>45098</v>
      </c>
    </row>
    <row r="726" spans="1:13" x14ac:dyDescent="0.2">
      <c r="A726">
        <v>2023</v>
      </c>
      <c r="B726" t="s">
        <v>155</v>
      </c>
      <c r="C726" t="s">
        <v>17</v>
      </c>
      <c r="D726" s="18">
        <v>45091</v>
      </c>
      <c r="E726" s="3">
        <v>0</v>
      </c>
      <c r="F726">
        <v>1</v>
      </c>
      <c r="G726">
        <v>5</v>
      </c>
      <c r="H726">
        <v>2</v>
      </c>
      <c r="L726" s="18">
        <v>45105</v>
      </c>
    </row>
    <row r="727" spans="1:13" x14ac:dyDescent="0.2">
      <c r="A727">
        <v>2023</v>
      </c>
      <c r="B727" t="s">
        <v>155</v>
      </c>
      <c r="C727" t="s">
        <v>17</v>
      </c>
      <c r="D727" s="18">
        <v>45091</v>
      </c>
      <c r="E727" s="3">
        <v>0</v>
      </c>
      <c r="F727">
        <v>2</v>
      </c>
      <c r="G727">
        <v>6</v>
      </c>
      <c r="H727">
        <v>2</v>
      </c>
      <c r="L727" s="18">
        <v>45105</v>
      </c>
    </row>
    <row r="728" spans="1:13" x14ac:dyDescent="0.2">
      <c r="A728">
        <v>2023</v>
      </c>
      <c r="B728" t="s">
        <v>155</v>
      </c>
      <c r="C728" t="s">
        <v>17</v>
      </c>
      <c r="D728" s="18">
        <v>45091</v>
      </c>
      <c r="E728" s="3">
        <v>0</v>
      </c>
      <c r="F728">
        <v>3</v>
      </c>
      <c r="G728">
        <v>7</v>
      </c>
      <c r="H728">
        <v>2</v>
      </c>
      <c r="L728" s="18">
        <v>45105</v>
      </c>
    </row>
    <row r="729" spans="1:13" x14ac:dyDescent="0.2">
      <c r="A729">
        <v>2023</v>
      </c>
      <c r="B729" t="s">
        <v>155</v>
      </c>
      <c r="C729" t="s">
        <v>17</v>
      </c>
      <c r="D729" s="18">
        <v>45091</v>
      </c>
      <c r="E729" s="3">
        <v>0</v>
      </c>
      <c r="F729">
        <v>4</v>
      </c>
      <c r="G729">
        <v>8</v>
      </c>
      <c r="H729">
        <v>2</v>
      </c>
      <c r="L729" s="18">
        <v>45105</v>
      </c>
    </row>
    <row r="730" spans="1:13" x14ac:dyDescent="0.2">
      <c r="A730">
        <v>2023</v>
      </c>
      <c r="B730" t="s">
        <v>155</v>
      </c>
      <c r="C730" t="s">
        <v>17</v>
      </c>
      <c r="D730" s="18">
        <v>45091</v>
      </c>
      <c r="E730" s="3">
        <v>0</v>
      </c>
      <c r="F730">
        <v>1</v>
      </c>
      <c r="G730">
        <v>5</v>
      </c>
      <c r="H730">
        <v>3</v>
      </c>
      <c r="L730" s="18">
        <v>45112</v>
      </c>
    </row>
    <row r="731" spans="1:13" x14ac:dyDescent="0.2">
      <c r="A731">
        <v>2023</v>
      </c>
      <c r="B731" t="s">
        <v>155</v>
      </c>
      <c r="C731" t="s">
        <v>17</v>
      </c>
      <c r="D731" s="18">
        <v>45091</v>
      </c>
      <c r="E731" s="3">
        <v>0</v>
      </c>
      <c r="F731">
        <v>2</v>
      </c>
      <c r="G731">
        <v>6</v>
      </c>
      <c r="H731">
        <v>3</v>
      </c>
      <c r="L731" s="18">
        <v>45112</v>
      </c>
    </row>
    <row r="732" spans="1:13" x14ac:dyDescent="0.2">
      <c r="A732">
        <v>2023</v>
      </c>
      <c r="B732" t="s">
        <v>155</v>
      </c>
      <c r="C732" t="s">
        <v>17</v>
      </c>
      <c r="D732" s="18">
        <v>45091</v>
      </c>
      <c r="E732" s="3">
        <v>0</v>
      </c>
      <c r="F732">
        <v>3</v>
      </c>
      <c r="G732">
        <v>7</v>
      </c>
      <c r="H732">
        <v>3</v>
      </c>
      <c r="L732" s="18">
        <v>45112</v>
      </c>
    </row>
    <row r="733" spans="1:13" x14ac:dyDescent="0.2">
      <c r="A733">
        <v>2023</v>
      </c>
      <c r="B733" t="s">
        <v>155</v>
      </c>
      <c r="C733" t="s">
        <v>17</v>
      </c>
      <c r="D733" s="18">
        <v>45091</v>
      </c>
      <c r="E733" s="3">
        <v>0</v>
      </c>
      <c r="F733">
        <v>4</v>
      </c>
      <c r="G733">
        <v>8</v>
      </c>
      <c r="H733">
        <v>3</v>
      </c>
      <c r="L733" s="18">
        <v>45112</v>
      </c>
    </row>
    <row r="734" spans="1:13" x14ac:dyDescent="0.2">
      <c r="A734">
        <v>2023</v>
      </c>
      <c r="B734" t="s">
        <v>155</v>
      </c>
      <c r="C734" t="s">
        <v>17</v>
      </c>
      <c r="D734" s="18">
        <v>45091</v>
      </c>
      <c r="E734" s="3">
        <v>0</v>
      </c>
      <c r="F734">
        <v>1</v>
      </c>
      <c r="G734">
        <v>5</v>
      </c>
      <c r="H734">
        <v>4</v>
      </c>
      <c r="I734" s="3">
        <v>587.39473553719017</v>
      </c>
      <c r="L734" s="18">
        <v>45119</v>
      </c>
      <c r="M734">
        <v>154.13904407713497</v>
      </c>
    </row>
    <row r="735" spans="1:13" x14ac:dyDescent="0.2">
      <c r="A735">
        <v>2023</v>
      </c>
      <c r="B735" t="s">
        <v>155</v>
      </c>
      <c r="C735" t="s">
        <v>17</v>
      </c>
      <c r="D735" s="18">
        <v>45091</v>
      </c>
      <c r="E735" s="3">
        <v>0</v>
      </c>
      <c r="F735">
        <v>2</v>
      </c>
      <c r="G735">
        <v>6</v>
      </c>
      <c r="H735">
        <v>4</v>
      </c>
      <c r="I735" s="3">
        <v>462.41713223140493</v>
      </c>
      <c r="L735" s="18">
        <v>45119</v>
      </c>
      <c r="M735">
        <v>154.13904407713497</v>
      </c>
    </row>
    <row r="736" spans="1:13" x14ac:dyDescent="0.2">
      <c r="A736">
        <v>2023</v>
      </c>
      <c r="B736" t="s">
        <v>155</v>
      </c>
      <c r="C736" t="s">
        <v>17</v>
      </c>
      <c r="D736" s="18">
        <v>45091</v>
      </c>
      <c r="E736" s="3">
        <v>0</v>
      </c>
      <c r="F736">
        <v>3</v>
      </c>
      <c r="G736">
        <v>7</v>
      </c>
      <c r="H736">
        <v>4</v>
      </c>
      <c r="I736" s="3">
        <v>570.73105509641869</v>
      </c>
      <c r="L736" s="18">
        <v>45119</v>
      </c>
      <c r="M736">
        <v>191.63232506887047</v>
      </c>
    </row>
    <row r="737" spans="1:13" x14ac:dyDescent="0.2">
      <c r="A737">
        <v>2023</v>
      </c>
      <c r="B737" t="s">
        <v>155</v>
      </c>
      <c r="C737" t="s">
        <v>17</v>
      </c>
      <c r="D737" s="18">
        <v>45091</v>
      </c>
      <c r="E737" s="3">
        <v>0</v>
      </c>
      <c r="F737">
        <v>4</v>
      </c>
      <c r="G737">
        <v>8</v>
      </c>
      <c r="H737">
        <v>4</v>
      </c>
      <c r="I737" s="3">
        <v>879.00914325068868</v>
      </c>
      <c r="L737" s="18">
        <v>45119</v>
      </c>
      <c r="M737">
        <v>333.273608815427</v>
      </c>
    </row>
    <row r="738" spans="1:13" x14ac:dyDescent="0.2">
      <c r="A738">
        <v>2023</v>
      </c>
      <c r="B738" t="s">
        <v>155</v>
      </c>
      <c r="C738" t="s">
        <v>17</v>
      </c>
      <c r="D738" s="18">
        <v>45091</v>
      </c>
      <c r="E738" s="3">
        <v>0</v>
      </c>
      <c r="F738">
        <v>1</v>
      </c>
      <c r="G738">
        <v>5</v>
      </c>
      <c r="H738">
        <v>5</v>
      </c>
      <c r="I738" s="3"/>
      <c r="L738" s="18">
        <v>45126</v>
      </c>
    </row>
    <row r="739" spans="1:13" x14ac:dyDescent="0.2">
      <c r="A739">
        <v>2023</v>
      </c>
      <c r="B739" t="s">
        <v>155</v>
      </c>
      <c r="C739" t="s">
        <v>17</v>
      </c>
      <c r="D739" s="18">
        <v>45091</v>
      </c>
      <c r="E739" s="3">
        <v>0</v>
      </c>
      <c r="F739">
        <v>2</v>
      </c>
      <c r="G739">
        <v>6</v>
      </c>
      <c r="H739">
        <v>5</v>
      </c>
      <c r="I739" s="3"/>
      <c r="L739" s="18">
        <v>45126</v>
      </c>
    </row>
    <row r="740" spans="1:13" x14ac:dyDescent="0.2">
      <c r="A740">
        <v>2023</v>
      </c>
      <c r="B740" t="s">
        <v>155</v>
      </c>
      <c r="C740" t="s">
        <v>17</v>
      </c>
      <c r="D740" s="18">
        <v>45091</v>
      </c>
      <c r="E740" s="3">
        <v>0</v>
      </c>
      <c r="F740">
        <v>3</v>
      </c>
      <c r="G740">
        <v>7</v>
      </c>
      <c r="H740">
        <v>5</v>
      </c>
      <c r="I740" s="3"/>
      <c r="L740" s="18">
        <v>45126</v>
      </c>
    </row>
    <row r="741" spans="1:13" x14ac:dyDescent="0.2">
      <c r="A741">
        <v>2023</v>
      </c>
      <c r="B741" t="s">
        <v>155</v>
      </c>
      <c r="C741" t="s">
        <v>17</v>
      </c>
      <c r="D741" s="18">
        <v>45091</v>
      </c>
      <c r="E741" s="3">
        <v>0</v>
      </c>
      <c r="F741">
        <v>4</v>
      </c>
      <c r="G741">
        <v>8</v>
      </c>
      <c r="H741">
        <v>5</v>
      </c>
      <c r="I741" s="3"/>
      <c r="L741" s="18">
        <v>45126</v>
      </c>
    </row>
    <row r="742" spans="1:13" x14ac:dyDescent="0.2">
      <c r="A742">
        <v>2023</v>
      </c>
      <c r="B742" t="s">
        <v>155</v>
      </c>
      <c r="C742" t="s">
        <v>17</v>
      </c>
      <c r="D742" s="18">
        <v>45091</v>
      </c>
      <c r="E742" s="3">
        <v>0</v>
      </c>
      <c r="F742">
        <v>1</v>
      </c>
      <c r="G742">
        <v>5</v>
      </c>
      <c r="H742">
        <v>6</v>
      </c>
      <c r="I742" s="3"/>
      <c r="L742" s="18">
        <v>45133</v>
      </c>
    </row>
    <row r="743" spans="1:13" x14ac:dyDescent="0.2">
      <c r="A743">
        <v>2023</v>
      </c>
      <c r="B743" t="s">
        <v>155</v>
      </c>
      <c r="C743" t="s">
        <v>17</v>
      </c>
      <c r="D743" s="18">
        <v>45091</v>
      </c>
      <c r="E743" s="3">
        <v>0</v>
      </c>
      <c r="F743">
        <v>2</v>
      </c>
      <c r="G743">
        <v>6</v>
      </c>
      <c r="H743">
        <v>6</v>
      </c>
      <c r="I743" s="3"/>
      <c r="L743" s="18">
        <v>45133</v>
      </c>
    </row>
    <row r="744" spans="1:13" x14ac:dyDescent="0.2">
      <c r="A744">
        <v>2023</v>
      </c>
      <c r="B744" t="s">
        <v>155</v>
      </c>
      <c r="C744" t="s">
        <v>17</v>
      </c>
      <c r="D744" s="18">
        <v>45091</v>
      </c>
      <c r="E744" s="3">
        <v>0</v>
      </c>
      <c r="F744">
        <v>3</v>
      </c>
      <c r="G744">
        <v>7</v>
      </c>
      <c r="H744">
        <v>6</v>
      </c>
      <c r="I744" s="3"/>
      <c r="L744" s="18">
        <v>45133</v>
      </c>
    </row>
    <row r="745" spans="1:13" x14ac:dyDescent="0.2">
      <c r="A745">
        <v>2023</v>
      </c>
      <c r="B745" t="s">
        <v>155</v>
      </c>
      <c r="C745" t="s">
        <v>17</v>
      </c>
      <c r="D745" s="18">
        <v>45091</v>
      </c>
      <c r="E745" s="3">
        <v>0</v>
      </c>
      <c r="F745">
        <v>4</v>
      </c>
      <c r="G745">
        <v>8</v>
      </c>
      <c r="H745">
        <v>6</v>
      </c>
      <c r="I745" s="3"/>
      <c r="L745" s="18">
        <v>45133</v>
      </c>
    </row>
    <row r="746" spans="1:13" x14ac:dyDescent="0.2">
      <c r="A746">
        <v>2023</v>
      </c>
      <c r="B746" t="s">
        <v>155</v>
      </c>
      <c r="C746" t="s">
        <v>17</v>
      </c>
      <c r="D746" s="18">
        <v>45091</v>
      </c>
      <c r="E746" s="3">
        <v>0</v>
      </c>
      <c r="F746">
        <v>1</v>
      </c>
      <c r="G746">
        <v>5</v>
      </c>
      <c r="H746">
        <v>7</v>
      </c>
      <c r="I746" s="3"/>
      <c r="L746" s="18">
        <v>45140</v>
      </c>
    </row>
    <row r="747" spans="1:13" x14ac:dyDescent="0.2">
      <c r="A747">
        <v>2023</v>
      </c>
      <c r="B747" t="s">
        <v>155</v>
      </c>
      <c r="C747" t="s">
        <v>17</v>
      </c>
      <c r="D747" s="18">
        <v>45091</v>
      </c>
      <c r="E747" s="3">
        <v>0</v>
      </c>
      <c r="F747">
        <v>2</v>
      </c>
      <c r="G747">
        <v>6</v>
      </c>
      <c r="H747">
        <v>7</v>
      </c>
      <c r="I747" s="3"/>
      <c r="L747" s="18">
        <v>45140</v>
      </c>
    </row>
    <row r="748" spans="1:13" x14ac:dyDescent="0.2">
      <c r="A748">
        <v>2023</v>
      </c>
      <c r="B748" t="s">
        <v>155</v>
      </c>
      <c r="C748" t="s">
        <v>17</v>
      </c>
      <c r="D748" s="18">
        <v>45091</v>
      </c>
      <c r="E748" s="3">
        <v>0</v>
      </c>
      <c r="F748">
        <v>3</v>
      </c>
      <c r="G748">
        <v>7</v>
      </c>
      <c r="H748">
        <v>7</v>
      </c>
      <c r="I748" s="3"/>
      <c r="L748" s="18">
        <v>45140</v>
      </c>
    </row>
    <row r="749" spans="1:13" x14ac:dyDescent="0.2">
      <c r="A749">
        <v>2023</v>
      </c>
      <c r="B749" t="s">
        <v>155</v>
      </c>
      <c r="C749" t="s">
        <v>17</v>
      </c>
      <c r="D749" s="18">
        <v>45091</v>
      </c>
      <c r="E749" s="3">
        <v>0</v>
      </c>
      <c r="F749">
        <v>4</v>
      </c>
      <c r="G749">
        <v>8</v>
      </c>
      <c r="H749">
        <v>7</v>
      </c>
      <c r="I749" s="3"/>
      <c r="L749" s="18">
        <v>45140</v>
      </c>
    </row>
    <row r="750" spans="1:13" x14ac:dyDescent="0.2">
      <c r="A750">
        <v>2023</v>
      </c>
      <c r="B750" t="s">
        <v>155</v>
      </c>
      <c r="C750" t="s">
        <v>17</v>
      </c>
      <c r="D750" s="18">
        <v>45091</v>
      </c>
      <c r="E750" s="3">
        <v>0</v>
      </c>
      <c r="F750">
        <v>1</v>
      </c>
      <c r="G750">
        <v>5</v>
      </c>
      <c r="H750">
        <v>8</v>
      </c>
      <c r="I750" s="3"/>
      <c r="L750" s="18">
        <v>45147</v>
      </c>
    </row>
    <row r="751" spans="1:13" x14ac:dyDescent="0.2">
      <c r="A751">
        <v>2023</v>
      </c>
      <c r="B751" t="s">
        <v>155</v>
      </c>
      <c r="C751" t="s">
        <v>17</v>
      </c>
      <c r="D751" s="18">
        <v>45091</v>
      </c>
      <c r="E751" s="3">
        <v>0</v>
      </c>
      <c r="F751">
        <v>2</v>
      </c>
      <c r="G751">
        <v>6</v>
      </c>
      <c r="H751">
        <v>8</v>
      </c>
      <c r="I751" s="3"/>
      <c r="L751" s="18">
        <v>45147</v>
      </c>
    </row>
    <row r="752" spans="1:13" x14ac:dyDescent="0.2">
      <c r="A752">
        <v>2023</v>
      </c>
      <c r="B752" t="s">
        <v>155</v>
      </c>
      <c r="C752" t="s">
        <v>17</v>
      </c>
      <c r="D752" s="18">
        <v>45091</v>
      </c>
      <c r="E752" s="3">
        <v>0</v>
      </c>
      <c r="F752">
        <v>3</v>
      </c>
      <c r="G752">
        <v>7</v>
      </c>
      <c r="H752">
        <v>8</v>
      </c>
      <c r="I752" s="3"/>
      <c r="L752" s="18">
        <v>45147</v>
      </c>
    </row>
    <row r="753" spans="1:12" x14ac:dyDescent="0.2">
      <c r="A753">
        <v>2023</v>
      </c>
      <c r="B753" t="s">
        <v>155</v>
      </c>
      <c r="C753" t="s">
        <v>17</v>
      </c>
      <c r="D753" s="18">
        <v>45091</v>
      </c>
      <c r="E753" s="3">
        <v>0</v>
      </c>
      <c r="F753">
        <v>4</v>
      </c>
      <c r="G753">
        <v>8</v>
      </c>
      <c r="H753">
        <v>8</v>
      </c>
      <c r="I753" s="3"/>
      <c r="L753" s="18">
        <v>45147</v>
      </c>
    </row>
    <row r="754" spans="1:12" x14ac:dyDescent="0.2">
      <c r="A754">
        <v>2023</v>
      </c>
      <c r="B754" t="s">
        <v>155</v>
      </c>
      <c r="C754" t="s">
        <v>17</v>
      </c>
      <c r="D754" s="18">
        <v>45091</v>
      </c>
      <c r="E754" s="3">
        <v>0</v>
      </c>
      <c r="F754">
        <v>1</v>
      </c>
      <c r="G754">
        <v>5</v>
      </c>
      <c r="H754">
        <v>9</v>
      </c>
      <c r="I754" s="3"/>
      <c r="L754" s="18">
        <v>45154</v>
      </c>
    </row>
    <row r="755" spans="1:12" x14ac:dyDescent="0.2">
      <c r="A755">
        <v>2023</v>
      </c>
      <c r="B755" t="s">
        <v>155</v>
      </c>
      <c r="C755" t="s">
        <v>17</v>
      </c>
      <c r="D755" s="18">
        <v>45091</v>
      </c>
      <c r="E755" s="3">
        <v>0</v>
      </c>
      <c r="F755">
        <v>2</v>
      </c>
      <c r="G755">
        <v>6</v>
      </c>
      <c r="H755">
        <v>9</v>
      </c>
      <c r="I755" s="3"/>
      <c r="L755" s="18">
        <v>45154</v>
      </c>
    </row>
    <row r="756" spans="1:12" x14ac:dyDescent="0.2">
      <c r="A756">
        <v>2023</v>
      </c>
      <c r="B756" t="s">
        <v>155</v>
      </c>
      <c r="C756" t="s">
        <v>17</v>
      </c>
      <c r="D756" s="18">
        <v>45091</v>
      </c>
      <c r="E756" s="3">
        <v>0</v>
      </c>
      <c r="F756">
        <v>3</v>
      </c>
      <c r="G756">
        <v>7</v>
      </c>
      <c r="H756">
        <v>9</v>
      </c>
      <c r="I756" s="3"/>
      <c r="L756" s="18">
        <v>45154</v>
      </c>
    </row>
    <row r="757" spans="1:12" x14ac:dyDescent="0.2">
      <c r="A757">
        <v>2023</v>
      </c>
      <c r="B757" t="s">
        <v>155</v>
      </c>
      <c r="C757" t="s">
        <v>17</v>
      </c>
      <c r="D757" s="18">
        <v>45091</v>
      </c>
      <c r="E757" s="3">
        <v>0</v>
      </c>
      <c r="F757">
        <v>4</v>
      </c>
      <c r="G757">
        <v>8</v>
      </c>
      <c r="H757">
        <v>9</v>
      </c>
      <c r="I757" s="3"/>
      <c r="L757" s="18">
        <v>45154</v>
      </c>
    </row>
    <row r="758" spans="1:12" x14ac:dyDescent="0.2">
      <c r="A758">
        <v>2023</v>
      </c>
      <c r="B758" t="s">
        <v>8</v>
      </c>
      <c r="C758" t="s">
        <v>17</v>
      </c>
      <c r="D758" s="18">
        <v>45091</v>
      </c>
      <c r="E758" s="3">
        <v>3.363</v>
      </c>
      <c r="F758">
        <v>1</v>
      </c>
      <c r="G758">
        <v>5</v>
      </c>
      <c r="H758">
        <v>1</v>
      </c>
      <c r="L758" s="18">
        <v>45098</v>
      </c>
    </row>
    <row r="759" spans="1:12" x14ac:dyDescent="0.2">
      <c r="A759">
        <v>2023</v>
      </c>
      <c r="B759" t="s">
        <v>8</v>
      </c>
      <c r="C759" t="s">
        <v>17</v>
      </c>
      <c r="D759" s="18">
        <v>45091</v>
      </c>
      <c r="E759" s="3">
        <v>3.363</v>
      </c>
      <c r="F759">
        <v>2</v>
      </c>
      <c r="G759">
        <v>6</v>
      </c>
      <c r="H759">
        <v>1</v>
      </c>
      <c r="L759" s="18">
        <v>45098</v>
      </c>
    </row>
    <row r="760" spans="1:12" x14ac:dyDescent="0.2">
      <c r="A760">
        <v>2023</v>
      </c>
      <c r="B760" t="s">
        <v>8</v>
      </c>
      <c r="C760" t="s">
        <v>17</v>
      </c>
      <c r="D760" s="18">
        <v>45091</v>
      </c>
      <c r="E760" s="3">
        <v>3.363</v>
      </c>
      <c r="F760">
        <v>3</v>
      </c>
      <c r="G760">
        <v>7</v>
      </c>
      <c r="H760">
        <v>1</v>
      </c>
      <c r="L760" s="18">
        <v>45098</v>
      </c>
    </row>
    <row r="761" spans="1:12" x14ac:dyDescent="0.2">
      <c r="A761">
        <v>2023</v>
      </c>
      <c r="B761" t="s">
        <v>8</v>
      </c>
      <c r="C761" t="s">
        <v>17</v>
      </c>
      <c r="D761" s="18">
        <v>45091</v>
      </c>
      <c r="E761" s="3">
        <v>3.363</v>
      </c>
      <c r="F761">
        <v>4</v>
      </c>
      <c r="G761">
        <v>8</v>
      </c>
      <c r="H761">
        <v>1</v>
      </c>
      <c r="L761" s="18">
        <v>45098</v>
      </c>
    </row>
    <row r="762" spans="1:12" x14ac:dyDescent="0.2">
      <c r="A762">
        <v>2023</v>
      </c>
      <c r="B762" t="s">
        <v>8</v>
      </c>
      <c r="C762" t="s">
        <v>17</v>
      </c>
      <c r="D762" s="18">
        <v>45091</v>
      </c>
      <c r="E762" s="3">
        <v>3.363</v>
      </c>
      <c r="F762">
        <v>1</v>
      </c>
      <c r="G762">
        <v>5</v>
      </c>
      <c r="H762">
        <v>2</v>
      </c>
      <c r="L762" s="18">
        <v>45105</v>
      </c>
    </row>
    <row r="763" spans="1:12" x14ac:dyDescent="0.2">
      <c r="A763">
        <v>2023</v>
      </c>
      <c r="B763" t="s">
        <v>8</v>
      </c>
      <c r="C763" t="s">
        <v>17</v>
      </c>
      <c r="D763" s="18">
        <v>45091</v>
      </c>
      <c r="E763" s="3">
        <v>3.363</v>
      </c>
      <c r="F763">
        <v>2</v>
      </c>
      <c r="G763">
        <v>6</v>
      </c>
      <c r="H763">
        <v>2</v>
      </c>
      <c r="L763" s="18">
        <v>45105</v>
      </c>
    </row>
    <row r="764" spans="1:12" x14ac:dyDescent="0.2">
      <c r="A764">
        <v>2023</v>
      </c>
      <c r="B764" t="s">
        <v>8</v>
      </c>
      <c r="C764" t="s">
        <v>17</v>
      </c>
      <c r="D764" s="18">
        <v>45091</v>
      </c>
      <c r="E764" s="3">
        <v>3.363</v>
      </c>
      <c r="F764">
        <v>3</v>
      </c>
      <c r="G764">
        <v>7</v>
      </c>
      <c r="H764">
        <v>2</v>
      </c>
      <c r="L764" s="18">
        <v>45105</v>
      </c>
    </row>
    <row r="765" spans="1:12" x14ac:dyDescent="0.2">
      <c r="A765">
        <v>2023</v>
      </c>
      <c r="B765" t="s">
        <v>8</v>
      </c>
      <c r="C765" t="s">
        <v>17</v>
      </c>
      <c r="D765" s="18">
        <v>45091</v>
      </c>
      <c r="E765" s="3">
        <v>3.363</v>
      </c>
      <c r="F765">
        <v>4</v>
      </c>
      <c r="G765">
        <v>8</v>
      </c>
      <c r="H765">
        <v>2</v>
      </c>
      <c r="L765" s="18">
        <v>45105</v>
      </c>
    </row>
    <row r="766" spans="1:12" x14ac:dyDescent="0.2">
      <c r="A766">
        <v>2023</v>
      </c>
      <c r="B766" t="s">
        <v>8</v>
      </c>
      <c r="C766" t="s">
        <v>17</v>
      </c>
      <c r="D766" s="18">
        <v>45091</v>
      </c>
      <c r="E766" s="3">
        <v>3.363</v>
      </c>
      <c r="F766">
        <v>1</v>
      </c>
      <c r="G766">
        <v>5</v>
      </c>
      <c r="H766">
        <v>3</v>
      </c>
      <c r="L766" s="18">
        <v>45112</v>
      </c>
    </row>
    <row r="767" spans="1:12" x14ac:dyDescent="0.2">
      <c r="A767">
        <v>2023</v>
      </c>
      <c r="B767" t="s">
        <v>8</v>
      </c>
      <c r="C767" t="s">
        <v>17</v>
      </c>
      <c r="D767" s="18">
        <v>45091</v>
      </c>
      <c r="E767" s="3">
        <v>3.363</v>
      </c>
      <c r="F767">
        <v>2</v>
      </c>
      <c r="G767">
        <v>6</v>
      </c>
      <c r="H767">
        <v>3</v>
      </c>
      <c r="L767" s="18">
        <v>45112</v>
      </c>
    </row>
    <row r="768" spans="1:12" x14ac:dyDescent="0.2">
      <c r="A768">
        <v>2023</v>
      </c>
      <c r="B768" t="s">
        <v>8</v>
      </c>
      <c r="C768" t="s">
        <v>17</v>
      </c>
      <c r="D768" s="18">
        <v>45091</v>
      </c>
      <c r="E768" s="3">
        <v>3.363</v>
      </c>
      <c r="F768">
        <v>3</v>
      </c>
      <c r="G768">
        <v>7</v>
      </c>
      <c r="H768">
        <v>3</v>
      </c>
      <c r="L768" s="18">
        <v>45112</v>
      </c>
    </row>
    <row r="769" spans="1:13" x14ac:dyDescent="0.2">
      <c r="A769">
        <v>2023</v>
      </c>
      <c r="B769" t="s">
        <v>8</v>
      </c>
      <c r="C769" t="s">
        <v>17</v>
      </c>
      <c r="D769" s="18">
        <v>45091</v>
      </c>
      <c r="E769" s="3">
        <v>3.363</v>
      </c>
      <c r="F769">
        <v>4</v>
      </c>
      <c r="G769">
        <v>8</v>
      </c>
      <c r="H769">
        <v>3</v>
      </c>
      <c r="L769" s="18">
        <v>45112</v>
      </c>
    </row>
    <row r="770" spans="1:13" x14ac:dyDescent="0.2">
      <c r="A770">
        <v>2023</v>
      </c>
      <c r="B770" t="s">
        <v>8</v>
      </c>
      <c r="C770" t="s">
        <v>17</v>
      </c>
      <c r="D770" s="18">
        <v>45091</v>
      </c>
      <c r="E770" s="3">
        <v>3.363</v>
      </c>
      <c r="F770">
        <v>1</v>
      </c>
      <c r="G770">
        <v>5</v>
      </c>
      <c r="H770">
        <v>4</v>
      </c>
      <c r="I770" s="3">
        <v>1249.7760330578515</v>
      </c>
      <c r="L770" s="18">
        <v>45119</v>
      </c>
      <c r="M770">
        <v>299.94624793388431</v>
      </c>
    </row>
    <row r="771" spans="1:13" x14ac:dyDescent="0.2">
      <c r="A771">
        <v>2023</v>
      </c>
      <c r="B771" t="s">
        <v>8</v>
      </c>
      <c r="C771" t="s">
        <v>17</v>
      </c>
      <c r="D771" s="18">
        <v>45091</v>
      </c>
      <c r="E771" s="3">
        <v>3.363</v>
      </c>
      <c r="F771">
        <v>2</v>
      </c>
      <c r="G771">
        <v>6</v>
      </c>
      <c r="H771">
        <v>4</v>
      </c>
      <c r="I771" s="3">
        <v>1049.811867768595</v>
      </c>
      <c r="L771" s="18">
        <v>45119</v>
      </c>
      <c r="M771">
        <v>345.7713691460055</v>
      </c>
    </row>
    <row r="772" spans="1:13" x14ac:dyDescent="0.2">
      <c r="A772">
        <v>2023</v>
      </c>
      <c r="B772" t="s">
        <v>8</v>
      </c>
      <c r="C772" t="s">
        <v>17</v>
      </c>
      <c r="D772" s="18">
        <v>45091</v>
      </c>
      <c r="E772" s="3">
        <v>3.363</v>
      </c>
      <c r="F772">
        <v>3</v>
      </c>
      <c r="G772">
        <v>7</v>
      </c>
      <c r="H772">
        <v>4</v>
      </c>
      <c r="I772" s="3">
        <v>1249.7760330578515</v>
      </c>
      <c r="L772" s="18">
        <v>45119</v>
      </c>
      <c r="M772">
        <v>637.38577685950418</v>
      </c>
    </row>
    <row r="773" spans="1:13" x14ac:dyDescent="0.2">
      <c r="A773">
        <v>2023</v>
      </c>
      <c r="B773" t="s">
        <v>8</v>
      </c>
      <c r="C773" t="s">
        <v>17</v>
      </c>
      <c r="D773" s="18">
        <v>45091</v>
      </c>
      <c r="E773" s="3">
        <v>3.363</v>
      </c>
      <c r="F773">
        <v>4</v>
      </c>
      <c r="G773">
        <v>8</v>
      </c>
      <c r="H773">
        <v>4</v>
      </c>
      <c r="I773" s="3">
        <v>1791.3456473829199</v>
      </c>
      <c r="L773" s="18">
        <v>45119</v>
      </c>
      <c r="M773">
        <v>387.43057024793393</v>
      </c>
    </row>
    <row r="774" spans="1:13" x14ac:dyDescent="0.2">
      <c r="A774">
        <v>2023</v>
      </c>
      <c r="B774" t="s">
        <v>8</v>
      </c>
      <c r="C774" t="s">
        <v>17</v>
      </c>
      <c r="D774" s="18">
        <v>45091</v>
      </c>
      <c r="E774" s="3">
        <v>3.363</v>
      </c>
      <c r="F774">
        <v>1</v>
      </c>
      <c r="G774">
        <v>5</v>
      </c>
      <c r="H774">
        <v>5</v>
      </c>
      <c r="I774" s="3">
        <v>2707.8480716253443</v>
      </c>
      <c r="L774" s="18">
        <v>45126</v>
      </c>
    </row>
    <row r="775" spans="1:13" x14ac:dyDescent="0.2">
      <c r="A775">
        <v>2023</v>
      </c>
      <c r="B775" t="s">
        <v>8</v>
      </c>
      <c r="C775" t="s">
        <v>17</v>
      </c>
      <c r="D775" s="18">
        <v>45091</v>
      </c>
      <c r="E775" s="3">
        <v>3.363</v>
      </c>
      <c r="F775">
        <v>2</v>
      </c>
      <c r="G775">
        <v>6</v>
      </c>
      <c r="H775">
        <v>5</v>
      </c>
      <c r="I775" s="3">
        <v>2016.3053333333332</v>
      </c>
      <c r="L775" s="18">
        <v>45126</v>
      </c>
    </row>
    <row r="776" spans="1:13" x14ac:dyDescent="0.2">
      <c r="A776">
        <v>2023</v>
      </c>
      <c r="B776" t="s">
        <v>8</v>
      </c>
      <c r="C776" t="s">
        <v>17</v>
      </c>
      <c r="D776" s="18">
        <v>45091</v>
      </c>
      <c r="E776" s="3">
        <v>3.363</v>
      </c>
      <c r="F776">
        <v>3</v>
      </c>
      <c r="G776">
        <v>7</v>
      </c>
      <c r="H776">
        <v>5</v>
      </c>
      <c r="I776" s="3">
        <v>2282.9242203856747</v>
      </c>
      <c r="L776" s="18">
        <v>45126</v>
      </c>
    </row>
    <row r="777" spans="1:13" x14ac:dyDescent="0.2">
      <c r="A777">
        <v>2023</v>
      </c>
      <c r="B777" t="s">
        <v>8</v>
      </c>
      <c r="C777" t="s">
        <v>17</v>
      </c>
      <c r="D777" s="18">
        <v>45091</v>
      </c>
      <c r="E777" s="3">
        <v>3.363</v>
      </c>
      <c r="F777">
        <v>4</v>
      </c>
      <c r="G777">
        <v>8</v>
      </c>
      <c r="H777">
        <v>5</v>
      </c>
      <c r="I777" s="3">
        <v>2007.9734931129478</v>
      </c>
      <c r="L777" s="18">
        <v>45126</v>
      </c>
    </row>
    <row r="778" spans="1:13" x14ac:dyDescent="0.2">
      <c r="A778">
        <v>2023</v>
      </c>
      <c r="B778" t="s">
        <v>8</v>
      </c>
      <c r="C778" t="s">
        <v>17</v>
      </c>
      <c r="D778" s="18">
        <v>45091</v>
      </c>
      <c r="E778" s="3">
        <v>3.363</v>
      </c>
      <c r="F778">
        <v>1</v>
      </c>
      <c r="G778">
        <v>5</v>
      </c>
      <c r="H778">
        <v>6</v>
      </c>
      <c r="I778" s="3">
        <v>1837.1707685950412</v>
      </c>
      <c r="L778" s="18">
        <v>45133</v>
      </c>
    </row>
    <row r="779" spans="1:13" x14ac:dyDescent="0.2">
      <c r="A779">
        <v>2023</v>
      </c>
      <c r="B779" t="s">
        <v>8</v>
      </c>
      <c r="C779" t="s">
        <v>17</v>
      </c>
      <c r="D779" s="18">
        <v>45091</v>
      </c>
      <c r="E779" s="3">
        <v>3.363</v>
      </c>
      <c r="F779">
        <v>2</v>
      </c>
      <c r="G779">
        <v>6</v>
      </c>
      <c r="H779">
        <v>6</v>
      </c>
      <c r="I779" s="3">
        <v>2041.3008539944901</v>
      </c>
      <c r="L779" s="18">
        <v>45133</v>
      </c>
    </row>
    <row r="780" spans="1:13" x14ac:dyDescent="0.2">
      <c r="A780">
        <v>2023</v>
      </c>
      <c r="B780" t="s">
        <v>8</v>
      </c>
      <c r="C780" t="s">
        <v>17</v>
      </c>
      <c r="D780" s="18">
        <v>45091</v>
      </c>
      <c r="E780" s="3">
        <v>3.363</v>
      </c>
      <c r="F780">
        <v>3</v>
      </c>
      <c r="G780">
        <v>7</v>
      </c>
      <c r="H780">
        <v>6</v>
      </c>
      <c r="I780" s="3">
        <v>1674.6998842975208</v>
      </c>
      <c r="L780" s="18">
        <v>45133</v>
      </c>
    </row>
    <row r="781" spans="1:13" x14ac:dyDescent="0.2">
      <c r="A781">
        <v>2023</v>
      </c>
      <c r="B781" t="s">
        <v>8</v>
      </c>
      <c r="C781" t="s">
        <v>17</v>
      </c>
      <c r="D781" s="18">
        <v>45091</v>
      </c>
      <c r="E781" s="3">
        <v>3.363</v>
      </c>
      <c r="F781">
        <v>4</v>
      </c>
      <c r="G781">
        <v>8</v>
      </c>
      <c r="H781">
        <v>6</v>
      </c>
      <c r="I781" s="3">
        <v>1462.237958677686</v>
      </c>
      <c r="L781" s="18">
        <v>45133</v>
      </c>
    </row>
    <row r="782" spans="1:13" x14ac:dyDescent="0.2">
      <c r="A782">
        <v>2023</v>
      </c>
      <c r="B782" t="s">
        <v>8</v>
      </c>
      <c r="C782" t="s">
        <v>17</v>
      </c>
      <c r="D782" s="18">
        <v>45091</v>
      </c>
      <c r="E782" s="3">
        <v>3.363</v>
      </c>
      <c r="F782">
        <v>1</v>
      </c>
      <c r="G782">
        <v>5</v>
      </c>
      <c r="H782">
        <v>7</v>
      </c>
      <c r="I782" s="3">
        <v>2537.0453471074384</v>
      </c>
      <c r="L782" s="18">
        <v>45140</v>
      </c>
    </row>
    <row r="783" spans="1:13" x14ac:dyDescent="0.2">
      <c r="A783">
        <v>2023</v>
      </c>
      <c r="B783" t="s">
        <v>8</v>
      </c>
      <c r="C783" t="s">
        <v>17</v>
      </c>
      <c r="D783" s="18">
        <v>45091</v>
      </c>
      <c r="E783" s="3">
        <v>3.363</v>
      </c>
      <c r="F783">
        <v>2</v>
      </c>
      <c r="G783">
        <v>6</v>
      </c>
      <c r="H783">
        <v>7</v>
      </c>
      <c r="I783" s="3">
        <v>1666.3680440771348</v>
      </c>
      <c r="L783" s="18">
        <v>45140</v>
      </c>
    </row>
    <row r="784" spans="1:13" x14ac:dyDescent="0.2">
      <c r="A784">
        <v>2023</v>
      </c>
      <c r="B784" t="s">
        <v>8</v>
      </c>
      <c r="C784" t="s">
        <v>17</v>
      </c>
      <c r="D784" s="18">
        <v>45091</v>
      </c>
      <c r="E784" s="3">
        <v>3.363</v>
      </c>
      <c r="F784">
        <v>3</v>
      </c>
      <c r="G784">
        <v>7</v>
      </c>
      <c r="H784">
        <v>7</v>
      </c>
      <c r="I784" s="3">
        <v>1391.4173168044076</v>
      </c>
      <c r="L784" s="18">
        <v>45140</v>
      </c>
    </row>
    <row r="785" spans="1:14" x14ac:dyDescent="0.2">
      <c r="A785">
        <v>2023</v>
      </c>
      <c r="B785" t="s">
        <v>8</v>
      </c>
      <c r="C785" t="s">
        <v>17</v>
      </c>
      <c r="D785" s="18">
        <v>45091</v>
      </c>
      <c r="E785" s="3">
        <v>3.363</v>
      </c>
      <c r="F785">
        <v>4</v>
      </c>
      <c r="G785">
        <v>8</v>
      </c>
      <c r="H785">
        <v>7</v>
      </c>
      <c r="I785" s="3">
        <v>2028.8030936639118</v>
      </c>
      <c r="L785" s="18">
        <v>45140</v>
      </c>
    </row>
    <row r="786" spans="1:14" x14ac:dyDescent="0.2">
      <c r="A786">
        <v>2023</v>
      </c>
      <c r="B786" t="s">
        <v>8</v>
      </c>
      <c r="C786" t="s">
        <v>17</v>
      </c>
      <c r="D786" s="18">
        <v>45091</v>
      </c>
      <c r="E786" s="3">
        <v>3.363</v>
      </c>
      <c r="F786">
        <v>1</v>
      </c>
      <c r="G786">
        <v>5</v>
      </c>
      <c r="H786">
        <v>8</v>
      </c>
      <c r="I786" s="3">
        <v>2766.170953168044</v>
      </c>
      <c r="L786" s="18">
        <v>45147</v>
      </c>
    </row>
    <row r="787" spans="1:14" x14ac:dyDescent="0.2">
      <c r="A787">
        <v>2023</v>
      </c>
      <c r="B787" t="s">
        <v>8</v>
      </c>
      <c r="C787" t="s">
        <v>17</v>
      </c>
      <c r="D787" s="18">
        <v>45091</v>
      </c>
      <c r="E787" s="3">
        <v>3.363</v>
      </c>
      <c r="F787">
        <v>2</v>
      </c>
      <c r="G787">
        <v>6</v>
      </c>
      <c r="H787">
        <v>8</v>
      </c>
      <c r="I787" s="3">
        <v>3661.8437768595045</v>
      </c>
      <c r="L787" s="18">
        <v>45147</v>
      </c>
    </row>
    <row r="788" spans="1:14" x14ac:dyDescent="0.2">
      <c r="A788">
        <v>2023</v>
      </c>
      <c r="B788" t="s">
        <v>8</v>
      </c>
      <c r="C788" t="s">
        <v>17</v>
      </c>
      <c r="D788" s="18">
        <v>45091</v>
      </c>
      <c r="E788" s="3">
        <v>3.363</v>
      </c>
      <c r="F788">
        <v>3</v>
      </c>
      <c r="G788">
        <v>7</v>
      </c>
      <c r="H788">
        <v>8</v>
      </c>
      <c r="I788" s="3">
        <v>2062.1304545454545</v>
      </c>
      <c r="L788" s="18">
        <v>45147</v>
      </c>
    </row>
    <row r="789" spans="1:14" x14ac:dyDescent="0.2">
      <c r="A789">
        <v>2023</v>
      </c>
      <c r="B789" t="s">
        <v>8</v>
      </c>
      <c r="C789" t="s">
        <v>17</v>
      </c>
      <c r="D789" s="18">
        <v>45091</v>
      </c>
      <c r="E789" s="3">
        <v>3.363</v>
      </c>
      <c r="F789">
        <v>4</v>
      </c>
      <c r="G789">
        <v>8</v>
      </c>
      <c r="H789">
        <v>8</v>
      </c>
      <c r="I789" s="3">
        <v>1358.0899559228649</v>
      </c>
      <c r="L789" s="18">
        <v>45147</v>
      </c>
    </row>
    <row r="790" spans="1:14" x14ac:dyDescent="0.2">
      <c r="A790">
        <v>2023</v>
      </c>
      <c r="B790" t="s">
        <v>8</v>
      </c>
      <c r="C790" t="s">
        <v>17</v>
      </c>
      <c r="D790" s="18">
        <v>45091</v>
      </c>
      <c r="E790" s="3">
        <v>3.363</v>
      </c>
      <c r="F790">
        <v>1</v>
      </c>
      <c r="G790">
        <v>5</v>
      </c>
      <c r="H790">
        <v>9</v>
      </c>
      <c r="I790" s="3">
        <v>3795.1532203856741</v>
      </c>
      <c r="L790" s="18">
        <v>45154</v>
      </c>
    </row>
    <row r="791" spans="1:14" x14ac:dyDescent="0.2">
      <c r="A791">
        <v>2023</v>
      </c>
      <c r="B791" t="s">
        <v>8</v>
      </c>
      <c r="C791" t="s">
        <v>17</v>
      </c>
      <c r="D791" s="18">
        <v>45091</v>
      </c>
      <c r="E791" s="3">
        <v>3.363</v>
      </c>
      <c r="F791">
        <v>2</v>
      </c>
      <c r="G791">
        <v>6</v>
      </c>
      <c r="H791">
        <v>9</v>
      </c>
      <c r="I791" s="3">
        <v>1941.3187713498621</v>
      </c>
      <c r="L791" s="18">
        <v>45154</v>
      </c>
    </row>
    <row r="792" spans="1:14" x14ac:dyDescent="0.2">
      <c r="A792">
        <v>2023</v>
      </c>
      <c r="B792" t="s">
        <v>8</v>
      </c>
      <c r="C792" t="s">
        <v>17</v>
      </c>
      <c r="D792" s="18">
        <v>45091</v>
      </c>
      <c r="E792" s="3">
        <v>3.363</v>
      </c>
      <c r="F792">
        <v>3</v>
      </c>
      <c r="G792">
        <v>7</v>
      </c>
      <c r="H792">
        <v>9</v>
      </c>
      <c r="I792" s="3">
        <v>2241.2650192837459</v>
      </c>
      <c r="L792" s="18">
        <v>45154</v>
      </c>
    </row>
    <row r="793" spans="1:14" x14ac:dyDescent="0.2">
      <c r="A793">
        <v>2023</v>
      </c>
      <c r="B793" t="s">
        <v>8</v>
      </c>
      <c r="C793" t="s">
        <v>17</v>
      </c>
      <c r="D793" s="18">
        <v>45091</v>
      </c>
      <c r="E793" s="3">
        <v>3.363</v>
      </c>
      <c r="F793">
        <v>4</v>
      </c>
      <c r="G793">
        <v>8</v>
      </c>
      <c r="H793">
        <v>9</v>
      </c>
      <c r="I793" s="3">
        <v>1091.4710688705234</v>
      </c>
      <c r="L793" s="18">
        <v>45154</v>
      </c>
    </row>
    <row r="794" spans="1:14" x14ac:dyDescent="0.2">
      <c r="A794">
        <v>2023</v>
      </c>
      <c r="B794" t="s">
        <v>9</v>
      </c>
      <c r="C794" t="s">
        <v>17</v>
      </c>
      <c r="D794" s="18">
        <v>45091</v>
      </c>
      <c r="E794" s="3">
        <v>6.726</v>
      </c>
      <c r="F794">
        <v>1</v>
      </c>
      <c r="G794">
        <v>5</v>
      </c>
      <c r="H794">
        <v>1</v>
      </c>
      <c r="J794" s="3">
        <v>0</v>
      </c>
      <c r="K794" s="2" t="s">
        <v>40</v>
      </c>
      <c r="L794" s="18">
        <v>45098</v>
      </c>
      <c r="N794" s="2" t="s">
        <v>40</v>
      </c>
    </row>
    <row r="795" spans="1:14" x14ac:dyDescent="0.2">
      <c r="A795">
        <v>2023</v>
      </c>
      <c r="B795" t="s">
        <v>9</v>
      </c>
      <c r="C795" t="s">
        <v>17</v>
      </c>
      <c r="D795" s="18">
        <v>45091</v>
      </c>
      <c r="E795" s="3">
        <v>6.726</v>
      </c>
      <c r="F795">
        <v>2</v>
      </c>
      <c r="G795">
        <v>6</v>
      </c>
      <c r="H795">
        <v>1</v>
      </c>
      <c r="J795" s="3">
        <v>0</v>
      </c>
      <c r="K795" s="2" t="s">
        <v>40</v>
      </c>
      <c r="L795" s="18">
        <v>45098</v>
      </c>
      <c r="N795" s="2" t="s">
        <v>40</v>
      </c>
    </row>
    <row r="796" spans="1:14" x14ac:dyDescent="0.2">
      <c r="A796">
        <v>2023</v>
      </c>
      <c r="B796" t="s">
        <v>9</v>
      </c>
      <c r="C796" t="s">
        <v>17</v>
      </c>
      <c r="D796" s="18">
        <v>45091</v>
      </c>
      <c r="E796" s="3">
        <v>6.726</v>
      </c>
      <c r="F796">
        <v>3</v>
      </c>
      <c r="G796">
        <v>7</v>
      </c>
      <c r="H796">
        <v>1</v>
      </c>
      <c r="J796" s="3">
        <v>0</v>
      </c>
      <c r="K796" s="2" t="s">
        <v>40</v>
      </c>
      <c r="L796" s="18">
        <v>45098</v>
      </c>
      <c r="N796" s="2" t="s">
        <v>40</v>
      </c>
    </row>
    <row r="797" spans="1:14" x14ac:dyDescent="0.2">
      <c r="A797">
        <v>2023</v>
      </c>
      <c r="B797" t="s">
        <v>9</v>
      </c>
      <c r="C797" t="s">
        <v>17</v>
      </c>
      <c r="D797" s="18">
        <v>45091</v>
      </c>
      <c r="E797" s="3">
        <v>6.726</v>
      </c>
      <c r="F797">
        <v>4</v>
      </c>
      <c r="G797">
        <v>8</v>
      </c>
      <c r="H797">
        <v>1</v>
      </c>
      <c r="J797" s="3">
        <v>0</v>
      </c>
      <c r="K797" s="2" t="s">
        <v>40</v>
      </c>
      <c r="L797" s="18">
        <v>45098</v>
      </c>
      <c r="N797" s="2" t="s">
        <v>40</v>
      </c>
    </row>
    <row r="798" spans="1:14" x14ac:dyDescent="0.2">
      <c r="A798">
        <v>2023</v>
      </c>
      <c r="B798" t="s">
        <v>9</v>
      </c>
      <c r="C798" t="s">
        <v>17</v>
      </c>
      <c r="D798" s="18">
        <v>45091</v>
      </c>
      <c r="E798" s="3">
        <v>6.726</v>
      </c>
      <c r="F798">
        <v>1</v>
      </c>
      <c r="G798">
        <v>5</v>
      </c>
      <c r="H798">
        <v>2</v>
      </c>
      <c r="J798" s="3">
        <v>2.54</v>
      </c>
      <c r="K798" s="2" t="s">
        <v>41</v>
      </c>
      <c r="L798" s="18">
        <v>45105</v>
      </c>
      <c r="N798" s="2" t="s">
        <v>41</v>
      </c>
    </row>
    <row r="799" spans="1:14" x14ac:dyDescent="0.2">
      <c r="A799">
        <v>2023</v>
      </c>
      <c r="B799" t="s">
        <v>9</v>
      </c>
      <c r="C799" t="s">
        <v>17</v>
      </c>
      <c r="D799" s="18">
        <v>45091</v>
      </c>
      <c r="E799" s="3">
        <v>6.726</v>
      </c>
      <c r="F799">
        <v>2</v>
      </c>
      <c r="G799">
        <v>6</v>
      </c>
      <c r="H799">
        <v>2</v>
      </c>
      <c r="J799" s="3">
        <v>2.54</v>
      </c>
      <c r="K799" s="2" t="s">
        <v>41</v>
      </c>
      <c r="L799" s="18">
        <v>45105</v>
      </c>
      <c r="N799" s="2" t="s">
        <v>41</v>
      </c>
    </row>
    <row r="800" spans="1:14" x14ac:dyDescent="0.2">
      <c r="A800">
        <v>2023</v>
      </c>
      <c r="B800" t="s">
        <v>9</v>
      </c>
      <c r="C800" t="s">
        <v>17</v>
      </c>
      <c r="D800" s="18">
        <v>45091</v>
      </c>
      <c r="E800" s="3">
        <v>6.726</v>
      </c>
      <c r="F800">
        <v>3</v>
      </c>
      <c r="G800">
        <v>7</v>
      </c>
      <c r="H800">
        <v>2</v>
      </c>
      <c r="J800" s="3">
        <v>2.54</v>
      </c>
      <c r="K800" s="2" t="s">
        <v>41</v>
      </c>
      <c r="L800" s="18">
        <v>45105</v>
      </c>
      <c r="N800" s="2" t="s">
        <v>41</v>
      </c>
    </row>
    <row r="801" spans="1:14" x14ac:dyDescent="0.2">
      <c r="A801">
        <v>2023</v>
      </c>
      <c r="B801" t="s">
        <v>9</v>
      </c>
      <c r="C801" t="s">
        <v>17</v>
      </c>
      <c r="D801" s="18">
        <v>45091</v>
      </c>
      <c r="E801" s="3">
        <v>6.726</v>
      </c>
      <c r="F801">
        <v>4</v>
      </c>
      <c r="G801">
        <v>8</v>
      </c>
      <c r="H801">
        <v>2</v>
      </c>
      <c r="J801" s="3">
        <v>2.54</v>
      </c>
      <c r="K801" s="2" t="s">
        <v>41</v>
      </c>
      <c r="L801" s="18">
        <v>45105</v>
      </c>
      <c r="N801" s="2" t="s">
        <v>41</v>
      </c>
    </row>
    <row r="802" spans="1:14" x14ac:dyDescent="0.2">
      <c r="A802">
        <v>2023</v>
      </c>
      <c r="B802" t="s">
        <v>9</v>
      </c>
      <c r="C802" t="s">
        <v>17</v>
      </c>
      <c r="D802" s="18">
        <v>45091</v>
      </c>
      <c r="E802" s="3">
        <v>6.726</v>
      </c>
      <c r="F802">
        <v>1</v>
      </c>
      <c r="G802">
        <v>5</v>
      </c>
      <c r="H802">
        <v>3</v>
      </c>
      <c r="J802" s="3">
        <v>17.78</v>
      </c>
      <c r="K802" s="2" t="s">
        <v>42</v>
      </c>
      <c r="L802" s="18">
        <v>45112</v>
      </c>
      <c r="N802" s="2" t="s">
        <v>42</v>
      </c>
    </row>
    <row r="803" spans="1:14" x14ac:dyDescent="0.2">
      <c r="A803">
        <v>2023</v>
      </c>
      <c r="B803" t="s">
        <v>9</v>
      </c>
      <c r="C803" t="s">
        <v>17</v>
      </c>
      <c r="D803" s="18">
        <v>45091</v>
      </c>
      <c r="E803" s="3">
        <v>6.726</v>
      </c>
      <c r="F803">
        <v>2</v>
      </c>
      <c r="G803">
        <v>6</v>
      </c>
      <c r="H803">
        <v>3</v>
      </c>
      <c r="J803" s="3">
        <v>22.86</v>
      </c>
      <c r="K803" s="2" t="s">
        <v>42</v>
      </c>
      <c r="L803" s="18">
        <v>45112</v>
      </c>
      <c r="N803" s="2" t="s">
        <v>42</v>
      </c>
    </row>
    <row r="804" spans="1:14" x14ac:dyDescent="0.2">
      <c r="A804">
        <v>2023</v>
      </c>
      <c r="B804" t="s">
        <v>9</v>
      </c>
      <c r="C804" t="s">
        <v>17</v>
      </c>
      <c r="D804" s="18">
        <v>45091</v>
      </c>
      <c r="E804" s="3">
        <v>6.726</v>
      </c>
      <c r="F804">
        <v>3</v>
      </c>
      <c r="G804">
        <v>7</v>
      </c>
      <c r="H804">
        <v>3</v>
      </c>
      <c r="J804" s="3">
        <v>25.4</v>
      </c>
      <c r="K804" s="2" t="s">
        <v>42</v>
      </c>
      <c r="L804" s="18">
        <v>45112</v>
      </c>
      <c r="N804" s="2" t="s">
        <v>42</v>
      </c>
    </row>
    <row r="805" spans="1:14" x14ac:dyDescent="0.2">
      <c r="A805">
        <v>2023</v>
      </c>
      <c r="B805" t="s">
        <v>9</v>
      </c>
      <c r="C805" t="s">
        <v>17</v>
      </c>
      <c r="D805" s="18">
        <v>45091</v>
      </c>
      <c r="E805" s="3">
        <v>6.726</v>
      </c>
      <c r="F805">
        <v>4</v>
      </c>
      <c r="G805">
        <v>8</v>
      </c>
      <c r="H805">
        <v>3</v>
      </c>
      <c r="J805" s="3">
        <v>25.4</v>
      </c>
      <c r="K805" s="2" t="s">
        <v>42</v>
      </c>
      <c r="L805" s="18">
        <v>45112</v>
      </c>
      <c r="N805" s="2" t="s">
        <v>42</v>
      </c>
    </row>
    <row r="806" spans="1:14" x14ac:dyDescent="0.2">
      <c r="A806">
        <v>2023</v>
      </c>
      <c r="B806" t="s">
        <v>9</v>
      </c>
      <c r="C806" t="s">
        <v>17</v>
      </c>
      <c r="D806" s="18">
        <v>45091</v>
      </c>
      <c r="E806" s="3">
        <v>6.726</v>
      </c>
      <c r="F806">
        <v>1</v>
      </c>
      <c r="G806">
        <v>5</v>
      </c>
      <c r="H806">
        <v>4</v>
      </c>
      <c r="I806" s="3">
        <v>1412.2469173553718</v>
      </c>
      <c r="J806" s="3">
        <v>40.64</v>
      </c>
      <c r="K806" s="2" t="s">
        <v>42</v>
      </c>
      <c r="L806" s="18">
        <v>45119</v>
      </c>
      <c r="M806">
        <v>174.96864462809918</v>
      </c>
      <c r="N806" s="2" t="s">
        <v>42</v>
      </c>
    </row>
    <row r="807" spans="1:14" x14ac:dyDescent="0.2">
      <c r="A807">
        <v>2023</v>
      </c>
      <c r="B807" t="s">
        <v>9</v>
      </c>
      <c r="C807" t="s">
        <v>17</v>
      </c>
      <c r="D807" s="18">
        <v>45091</v>
      </c>
      <c r="E807" s="3">
        <v>6.726</v>
      </c>
      <c r="F807">
        <v>2</v>
      </c>
      <c r="G807">
        <v>6</v>
      </c>
      <c r="H807">
        <v>4</v>
      </c>
      <c r="I807" s="3">
        <v>1716.3590853994492</v>
      </c>
      <c r="J807" s="3">
        <v>43.18</v>
      </c>
      <c r="K807" s="2" t="s">
        <v>158</v>
      </c>
      <c r="L807" s="18">
        <v>45119</v>
      </c>
      <c r="M807">
        <v>208.29600550964184</v>
      </c>
      <c r="N807" s="4" t="s">
        <v>77</v>
      </c>
    </row>
    <row r="808" spans="1:14" x14ac:dyDescent="0.2">
      <c r="A808">
        <v>2023</v>
      </c>
      <c r="B808" t="s">
        <v>9</v>
      </c>
      <c r="C808" t="s">
        <v>17</v>
      </c>
      <c r="D808" s="18">
        <v>45091</v>
      </c>
      <c r="E808" s="3">
        <v>6.726</v>
      </c>
      <c r="F808">
        <v>3</v>
      </c>
      <c r="G808">
        <v>7</v>
      </c>
      <c r="H808">
        <v>4</v>
      </c>
      <c r="I808" s="3">
        <v>1658.0362038567489</v>
      </c>
      <c r="J808" s="3">
        <v>38.1</v>
      </c>
      <c r="K808" s="2" t="s">
        <v>158</v>
      </c>
      <c r="L808" s="18">
        <v>45119</v>
      </c>
      <c r="M808">
        <v>195.79824517906334</v>
      </c>
      <c r="N808" s="4" t="s">
        <v>77</v>
      </c>
    </row>
    <row r="809" spans="1:14" x14ac:dyDescent="0.2">
      <c r="A809">
        <v>2023</v>
      </c>
      <c r="B809" t="s">
        <v>9</v>
      </c>
      <c r="C809" t="s">
        <v>17</v>
      </c>
      <c r="D809" s="18">
        <v>45091</v>
      </c>
      <c r="E809" s="3">
        <v>6.726</v>
      </c>
      <c r="F809">
        <v>4</v>
      </c>
      <c r="G809">
        <v>8</v>
      </c>
      <c r="H809">
        <v>4</v>
      </c>
      <c r="I809" s="3">
        <v>1362.255876033058</v>
      </c>
      <c r="J809" s="3">
        <v>33.020000000000003</v>
      </c>
      <c r="K809" s="2" t="s">
        <v>158</v>
      </c>
      <c r="L809" s="18">
        <v>45119</v>
      </c>
      <c r="M809">
        <v>599.89249586776862</v>
      </c>
      <c r="N809" s="4" t="s">
        <v>77</v>
      </c>
    </row>
    <row r="810" spans="1:14" x14ac:dyDescent="0.2">
      <c r="A810">
        <v>2023</v>
      </c>
      <c r="B810" t="s">
        <v>9</v>
      </c>
      <c r="C810" t="s">
        <v>17</v>
      </c>
      <c r="D810" s="18">
        <v>45091</v>
      </c>
      <c r="E810" s="3">
        <v>6.726</v>
      </c>
      <c r="F810">
        <v>1</v>
      </c>
      <c r="G810">
        <v>5</v>
      </c>
      <c r="H810">
        <v>5</v>
      </c>
      <c r="I810" s="3">
        <v>2503.7179862258949</v>
      </c>
      <c r="J810" s="3">
        <v>60.96</v>
      </c>
      <c r="K810" s="2" t="s">
        <v>54</v>
      </c>
      <c r="L810" s="18">
        <v>45126</v>
      </c>
      <c r="N810" s="4" t="s">
        <v>77</v>
      </c>
    </row>
    <row r="811" spans="1:14" x14ac:dyDescent="0.2">
      <c r="A811">
        <v>2023</v>
      </c>
      <c r="B811" t="s">
        <v>9</v>
      </c>
      <c r="C811" t="s">
        <v>17</v>
      </c>
      <c r="D811" s="18">
        <v>45091</v>
      </c>
      <c r="E811" s="3">
        <v>6.726</v>
      </c>
      <c r="F811">
        <v>2</v>
      </c>
      <c r="G811">
        <v>6</v>
      </c>
      <c r="H811">
        <v>5</v>
      </c>
      <c r="I811" s="3">
        <v>2574.5386280991734</v>
      </c>
      <c r="J811" s="3">
        <v>60.96</v>
      </c>
      <c r="K811" s="2" t="s">
        <v>52</v>
      </c>
      <c r="L811" s="18">
        <v>45126</v>
      </c>
      <c r="N811" s="4" t="s">
        <v>77</v>
      </c>
    </row>
    <row r="812" spans="1:14" x14ac:dyDescent="0.2">
      <c r="A812">
        <v>2023</v>
      </c>
      <c r="B812" t="s">
        <v>9</v>
      </c>
      <c r="C812" t="s">
        <v>17</v>
      </c>
      <c r="D812" s="18">
        <v>45091</v>
      </c>
      <c r="E812" s="3">
        <v>6.726</v>
      </c>
      <c r="F812">
        <v>3</v>
      </c>
      <c r="G812">
        <v>7</v>
      </c>
      <c r="H812">
        <v>5</v>
      </c>
      <c r="I812" s="3">
        <v>2095.4578154269971</v>
      </c>
      <c r="J812" s="3">
        <v>58.42</v>
      </c>
      <c r="K812" s="2" t="s">
        <v>52</v>
      </c>
      <c r="L812" s="18">
        <v>45126</v>
      </c>
      <c r="N812" s="4" t="s">
        <v>77</v>
      </c>
    </row>
    <row r="813" spans="1:14" x14ac:dyDescent="0.2">
      <c r="A813">
        <v>2023</v>
      </c>
      <c r="B813" t="s">
        <v>9</v>
      </c>
      <c r="C813" t="s">
        <v>17</v>
      </c>
      <c r="D813" s="18">
        <v>45091</v>
      </c>
      <c r="E813" s="3">
        <v>6.726</v>
      </c>
      <c r="F813">
        <v>4</v>
      </c>
      <c r="G813">
        <v>8</v>
      </c>
      <c r="H813">
        <v>5</v>
      </c>
      <c r="I813" s="3">
        <v>2699.5162314049585</v>
      </c>
      <c r="J813" s="3">
        <v>66.040000000000006</v>
      </c>
      <c r="K813" s="2" t="s">
        <v>54</v>
      </c>
      <c r="L813" s="18">
        <v>45126</v>
      </c>
      <c r="N813" s="4" t="s">
        <v>77</v>
      </c>
    </row>
    <row r="814" spans="1:14" x14ac:dyDescent="0.2">
      <c r="A814">
        <v>2023</v>
      </c>
      <c r="B814" t="s">
        <v>9</v>
      </c>
      <c r="C814" t="s">
        <v>17</v>
      </c>
      <c r="D814" s="18">
        <v>45091</v>
      </c>
      <c r="E814" s="3">
        <v>6.726</v>
      </c>
      <c r="F814">
        <v>1</v>
      </c>
      <c r="G814">
        <v>5</v>
      </c>
      <c r="H814">
        <v>6</v>
      </c>
      <c r="I814" s="3">
        <v>2753.6731928374652</v>
      </c>
      <c r="J814" s="3">
        <v>66.040000000000006</v>
      </c>
      <c r="K814" s="2" t="s">
        <v>52</v>
      </c>
      <c r="L814" s="18">
        <v>45133</v>
      </c>
      <c r="N814" s="4" t="s">
        <v>77</v>
      </c>
    </row>
    <row r="815" spans="1:14" x14ac:dyDescent="0.2">
      <c r="A815">
        <v>2023</v>
      </c>
      <c r="B815" t="s">
        <v>9</v>
      </c>
      <c r="C815" t="s">
        <v>17</v>
      </c>
      <c r="D815" s="18">
        <v>45091</v>
      </c>
      <c r="E815" s="3">
        <v>6.726</v>
      </c>
      <c r="F815">
        <v>2</v>
      </c>
      <c r="G815">
        <v>6</v>
      </c>
      <c r="H815">
        <v>6</v>
      </c>
      <c r="I815" s="3">
        <v>1703.8613250688702</v>
      </c>
      <c r="J815" s="3">
        <v>58.42</v>
      </c>
      <c r="K815" s="2" t="s">
        <v>60</v>
      </c>
      <c r="L815" s="18">
        <v>45133</v>
      </c>
      <c r="N815" s="4" t="s">
        <v>60</v>
      </c>
    </row>
    <row r="816" spans="1:14" x14ac:dyDescent="0.2">
      <c r="A816">
        <v>2023</v>
      </c>
      <c r="B816" t="s">
        <v>9</v>
      </c>
      <c r="C816" t="s">
        <v>17</v>
      </c>
      <c r="D816" s="18">
        <v>45091</v>
      </c>
      <c r="E816" s="3">
        <v>6.726</v>
      </c>
      <c r="F816">
        <v>3</v>
      </c>
      <c r="G816">
        <v>7</v>
      </c>
      <c r="H816">
        <v>6</v>
      </c>
      <c r="I816" s="3">
        <v>1341.4262754820938</v>
      </c>
      <c r="J816" s="3">
        <v>71.12</v>
      </c>
      <c r="K816" s="2" t="s">
        <v>52</v>
      </c>
      <c r="L816" s="18">
        <v>45133</v>
      </c>
      <c r="N816" s="4" t="s">
        <v>77</v>
      </c>
    </row>
    <row r="817" spans="1:14" x14ac:dyDescent="0.2">
      <c r="A817">
        <v>2023</v>
      </c>
      <c r="B817" t="s">
        <v>9</v>
      </c>
      <c r="C817" t="s">
        <v>17</v>
      </c>
      <c r="D817" s="18">
        <v>45091</v>
      </c>
      <c r="E817" s="3">
        <v>6.726</v>
      </c>
      <c r="F817">
        <v>4</v>
      </c>
      <c r="G817">
        <v>8</v>
      </c>
      <c r="H817">
        <v>6</v>
      </c>
      <c r="I817" s="3">
        <v>1858.0003691460054</v>
      </c>
      <c r="J817" s="3">
        <v>71.12</v>
      </c>
      <c r="K817" s="2" t="s">
        <v>55</v>
      </c>
      <c r="L817" s="18">
        <v>45133</v>
      </c>
      <c r="N817" s="4" t="s">
        <v>77</v>
      </c>
    </row>
    <row r="818" spans="1:14" x14ac:dyDescent="0.2">
      <c r="A818">
        <v>2023</v>
      </c>
      <c r="B818" t="s">
        <v>9</v>
      </c>
      <c r="C818" t="s">
        <v>17</v>
      </c>
      <c r="D818" s="18">
        <v>45091</v>
      </c>
      <c r="E818" s="3">
        <v>6.726</v>
      </c>
      <c r="F818">
        <v>1</v>
      </c>
      <c r="G818">
        <v>5</v>
      </c>
      <c r="H818">
        <v>7</v>
      </c>
      <c r="I818" s="3">
        <v>2916.1440771349858</v>
      </c>
      <c r="J818" s="3">
        <v>68.58</v>
      </c>
      <c r="K818" s="2" t="s">
        <v>59</v>
      </c>
      <c r="L818" s="18">
        <v>45140</v>
      </c>
      <c r="N818" s="2" t="s">
        <v>59</v>
      </c>
    </row>
    <row r="819" spans="1:14" x14ac:dyDescent="0.2">
      <c r="A819">
        <v>2023</v>
      </c>
      <c r="B819" t="s">
        <v>9</v>
      </c>
      <c r="C819" t="s">
        <v>17</v>
      </c>
      <c r="D819" s="18">
        <v>45091</v>
      </c>
      <c r="E819" s="3">
        <v>6.726</v>
      </c>
      <c r="F819">
        <v>2</v>
      </c>
      <c r="G819">
        <v>6</v>
      </c>
      <c r="H819">
        <v>7</v>
      </c>
      <c r="I819" s="3">
        <v>2916.1440771349858</v>
      </c>
      <c r="J819" s="3">
        <v>68.58</v>
      </c>
      <c r="K819" s="2" t="s">
        <v>59</v>
      </c>
      <c r="L819" s="18">
        <v>45140</v>
      </c>
      <c r="N819" s="2" t="s">
        <v>59</v>
      </c>
    </row>
    <row r="820" spans="1:14" x14ac:dyDescent="0.2">
      <c r="A820">
        <v>2023</v>
      </c>
      <c r="B820" t="s">
        <v>9</v>
      </c>
      <c r="C820" t="s">
        <v>17</v>
      </c>
      <c r="D820" s="18">
        <v>45091</v>
      </c>
      <c r="E820" s="3">
        <v>6.726</v>
      </c>
      <c r="F820">
        <v>3</v>
      </c>
      <c r="G820">
        <v>7</v>
      </c>
      <c r="H820">
        <v>7</v>
      </c>
      <c r="I820" s="3">
        <v>1420.5787575757577</v>
      </c>
      <c r="J820" s="3">
        <v>73.66</v>
      </c>
      <c r="K820" s="2" t="s">
        <v>60</v>
      </c>
      <c r="L820" s="18">
        <v>45140</v>
      </c>
      <c r="N820" s="2" t="s">
        <v>60</v>
      </c>
    </row>
    <row r="821" spans="1:14" x14ac:dyDescent="0.2">
      <c r="A821">
        <v>2023</v>
      </c>
      <c r="B821" t="s">
        <v>9</v>
      </c>
      <c r="C821" t="s">
        <v>17</v>
      </c>
      <c r="D821" s="18">
        <v>45091</v>
      </c>
      <c r="E821" s="3">
        <v>6.726</v>
      </c>
      <c r="F821">
        <v>4</v>
      </c>
      <c r="G821">
        <v>8</v>
      </c>
      <c r="H821">
        <v>7</v>
      </c>
      <c r="I821" s="3">
        <v>1603.8792424242424</v>
      </c>
      <c r="J821" s="3">
        <v>76.2</v>
      </c>
      <c r="K821" s="2" t="s">
        <v>60</v>
      </c>
      <c r="L821" s="18">
        <v>45140</v>
      </c>
      <c r="N821" s="2" t="s">
        <v>60</v>
      </c>
    </row>
    <row r="822" spans="1:14" x14ac:dyDescent="0.2">
      <c r="A822">
        <v>2023</v>
      </c>
      <c r="B822" t="s">
        <v>9</v>
      </c>
      <c r="C822" t="s">
        <v>17</v>
      </c>
      <c r="D822" s="18">
        <v>45091</v>
      </c>
      <c r="E822" s="3">
        <v>6.726</v>
      </c>
      <c r="F822">
        <v>1</v>
      </c>
      <c r="G822">
        <v>5</v>
      </c>
      <c r="H822">
        <v>8</v>
      </c>
      <c r="I822" s="3">
        <v>1916.323250688705</v>
      </c>
      <c r="J822" s="3">
        <v>76.2</v>
      </c>
      <c r="K822" s="2" t="s">
        <v>59</v>
      </c>
      <c r="L822" s="18">
        <v>45147</v>
      </c>
      <c r="N822" s="2" t="s">
        <v>59</v>
      </c>
    </row>
    <row r="823" spans="1:14" x14ac:dyDescent="0.2">
      <c r="A823">
        <v>2023</v>
      </c>
      <c r="B823" t="s">
        <v>9</v>
      </c>
      <c r="C823" t="s">
        <v>17</v>
      </c>
      <c r="D823" s="18">
        <v>45091</v>
      </c>
      <c r="E823" s="3">
        <v>6.726</v>
      </c>
      <c r="F823">
        <v>2</v>
      </c>
      <c r="G823">
        <v>6</v>
      </c>
      <c r="H823">
        <v>8</v>
      </c>
      <c r="I823" s="3">
        <v>3720.1666584022032</v>
      </c>
      <c r="J823" s="3">
        <v>81.28</v>
      </c>
      <c r="K823" s="2" t="s">
        <v>59</v>
      </c>
      <c r="L823" s="18">
        <v>45147</v>
      </c>
      <c r="N823" s="2" t="s">
        <v>59</v>
      </c>
    </row>
    <row r="824" spans="1:14" x14ac:dyDescent="0.2">
      <c r="A824">
        <v>2023</v>
      </c>
      <c r="B824" t="s">
        <v>9</v>
      </c>
      <c r="C824" t="s">
        <v>17</v>
      </c>
      <c r="D824" s="18">
        <v>45091</v>
      </c>
      <c r="E824" s="3">
        <v>6.726</v>
      </c>
      <c r="F824">
        <v>3</v>
      </c>
      <c r="G824">
        <v>7</v>
      </c>
      <c r="H824">
        <v>8</v>
      </c>
      <c r="I824" s="3">
        <v>2120.4533360881542</v>
      </c>
      <c r="J824" s="3">
        <v>73.66</v>
      </c>
      <c r="K824" s="2" t="s">
        <v>59</v>
      </c>
      <c r="L824" s="18">
        <v>45147</v>
      </c>
      <c r="N824" s="2" t="s">
        <v>59</v>
      </c>
    </row>
    <row r="825" spans="1:14" x14ac:dyDescent="0.2">
      <c r="A825">
        <v>2023</v>
      </c>
      <c r="B825" t="s">
        <v>9</v>
      </c>
      <c r="C825" t="s">
        <v>17</v>
      </c>
      <c r="D825" s="18">
        <v>45091</v>
      </c>
      <c r="E825" s="3">
        <v>6.726</v>
      </c>
      <c r="F825">
        <v>4</v>
      </c>
      <c r="G825">
        <v>8</v>
      </c>
      <c r="H825">
        <v>8</v>
      </c>
      <c r="I825" s="3">
        <v>1595.5474022038566</v>
      </c>
      <c r="J825" s="3">
        <v>86.36</v>
      </c>
      <c r="K825" s="2" t="s">
        <v>59</v>
      </c>
      <c r="L825" s="18">
        <v>45147</v>
      </c>
      <c r="N825" s="2" t="s">
        <v>59</v>
      </c>
    </row>
    <row r="826" spans="1:14" x14ac:dyDescent="0.2">
      <c r="A826">
        <v>2023</v>
      </c>
      <c r="B826" t="s">
        <v>9</v>
      </c>
      <c r="C826" t="s">
        <v>17</v>
      </c>
      <c r="D826" s="18">
        <v>45091</v>
      </c>
      <c r="E826" s="3">
        <v>6.726</v>
      </c>
      <c r="F826">
        <v>1</v>
      </c>
      <c r="G826">
        <v>5</v>
      </c>
      <c r="H826">
        <v>9</v>
      </c>
      <c r="I826" s="3">
        <v>2512.0498264462808</v>
      </c>
      <c r="J826" s="3">
        <v>96.52</v>
      </c>
      <c r="K826" s="2" t="s">
        <v>59</v>
      </c>
      <c r="L826" s="18">
        <v>45154</v>
      </c>
      <c r="N826" s="2" t="s">
        <v>59</v>
      </c>
    </row>
    <row r="827" spans="1:14" x14ac:dyDescent="0.2">
      <c r="A827">
        <v>2023</v>
      </c>
      <c r="B827" t="s">
        <v>9</v>
      </c>
      <c r="C827" t="s">
        <v>17</v>
      </c>
      <c r="D827" s="18">
        <v>45091</v>
      </c>
      <c r="E827" s="3">
        <v>6.726</v>
      </c>
      <c r="F827">
        <v>2</v>
      </c>
      <c r="G827">
        <v>6</v>
      </c>
      <c r="H827">
        <v>9</v>
      </c>
      <c r="I827" s="3">
        <v>4315.8932341597792</v>
      </c>
      <c r="J827" s="3">
        <v>96.52</v>
      </c>
      <c r="K827" s="2" t="s">
        <v>59</v>
      </c>
      <c r="L827" s="18">
        <v>45154</v>
      </c>
      <c r="N827" s="2" t="s">
        <v>59</v>
      </c>
    </row>
    <row r="828" spans="1:14" x14ac:dyDescent="0.2">
      <c r="A828">
        <v>2023</v>
      </c>
      <c r="B828" t="s">
        <v>9</v>
      </c>
      <c r="C828" t="s">
        <v>17</v>
      </c>
      <c r="D828" s="18">
        <v>45091</v>
      </c>
      <c r="E828" s="3">
        <v>6.726</v>
      </c>
      <c r="F828">
        <v>3</v>
      </c>
      <c r="G828">
        <v>7</v>
      </c>
      <c r="H828">
        <v>9</v>
      </c>
      <c r="I828" s="3">
        <v>1358.0899559228649</v>
      </c>
      <c r="J828" s="3">
        <v>109.22</v>
      </c>
      <c r="K828" s="2" t="s">
        <v>59</v>
      </c>
      <c r="L828" s="18">
        <v>45154</v>
      </c>
      <c r="N828" s="2" t="s">
        <v>59</v>
      </c>
    </row>
    <row r="829" spans="1:14" x14ac:dyDescent="0.2">
      <c r="A829">
        <v>2023</v>
      </c>
      <c r="B829" t="s">
        <v>9</v>
      </c>
      <c r="C829" t="s">
        <v>17</v>
      </c>
      <c r="D829" s="18">
        <v>45091</v>
      </c>
      <c r="E829" s="3">
        <v>6.726</v>
      </c>
      <c r="F829">
        <v>4</v>
      </c>
      <c r="G829">
        <v>8</v>
      </c>
      <c r="H829">
        <v>9</v>
      </c>
      <c r="I829" s="3">
        <v>1941.3187713498621</v>
      </c>
      <c r="J829" s="3">
        <v>91.44</v>
      </c>
      <c r="K829" s="2" t="s">
        <v>59</v>
      </c>
      <c r="L829" s="18">
        <v>45154</v>
      </c>
      <c r="N829" s="2" t="s">
        <v>59</v>
      </c>
    </row>
    <row r="830" spans="1:14" x14ac:dyDescent="0.2">
      <c r="A830">
        <v>2023</v>
      </c>
      <c r="B830" t="s">
        <v>10</v>
      </c>
      <c r="C830" t="s">
        <v>17</v>
      </c>
      <c r="D830" s="18">
        <v>45091</v>
      </c>
      <c r="E830" s="3">
        <v>10.089</v>
      </c>
      <c r="F830">
        <v>1</v>
      </c>
      <c r="G830">
        <v>5</v>
      </c>
      <c r="H830">
        <v>1</v>
      </c>
      <c r="L830" s="18">
        <v>45098</v>
      </c>
    </row>
    <row r="831" spans="1:14" x14ac:dyDescent="0.2">
      <c r="A831">
        <v>2023</v>
      </c>
      <c r="B831" t="s">
        <v>10</v>
      </c>
      <c r="C831" t="s">
        <v>17</v>
      </c>
      <c r="D831" s="18">
        <v>45091</v>
      </c>
      <c r="E831" s="3">
        <v>10.089</v>
      </c>
      <c r="F831">
        <v>2</v>
      </c>
      <c r="G831">
        <v>6</v>
      </c>
      <c r="H831">
        <v>1</v>
      </c>
      <c r="L831" s="18">
        <v>45098</v>
      </c>
    </row>
    <row r="832" spans="1:14" x14ac:dyDescent="0.2">
      <c r="A832">
        <v>2023</v>
      </c>
      <c r="B832" t="s">
        <v>10</v>
      </c>
      <c r="C832" t="s">
        <v>17</v>
      </c>
      <c r="D832" s="18">
        <v>45091</v>
      </c>
      <c r="E832" s="3">
        <v>10.089</v>
      </c>
      <c r="F832">
        <v>3</v>
      </c>
      <c r="G832">
        <v>7</v>
      </c>
      <c r="H832">
        <v>1</v>
      </c>
      <c r="L832" s="18">
        <v>45098</v>
      </c>
    </row>
    <row r="833" spans="1:13" x14ac:dyDescent="0.2">
      <c r="A833">
        <v>2023</v>
      </c>
      <c r="B833" t="s">
        <v>10</v>
      </c>
      <c r="C833" t="s">
        <v>17</v>
      </c>
      <c r="D833" s="18">
        <v>45091</v>
      </c>
      <c r="E833" s="3">
        <v>10.089</v>
      </c>
      <c r="F833">
        <v>4</v>
      </c>
      <c r="G833">
        <v>8</v>
      </c>
      <c r="H833">
        <v>1</v>
      </c>
      <c r="L833" s="18">
        <v>45098</v>
      </c>
    </row>
    <row r="834" spans="1:13" x14ac:dyDescent="0.2">
      <c r="A834">
        <v>2023</v>
      </c>
      <c r="B834" t="s">
        <v>10</v>
      </c>
      <c r="C834" t="s">
        <v>17</v>
      </c>
      <c r="D834" s="18">
        <v>45091</v>
      </c>
      <c r="E834" s="3">
        <v>10.089</v>
      </c>
      <c r="F834">
        <v>1</v>
      </c>
      <c r="G834">
        <v>5</v>
      </c>
      <c r="H834">
        <v>2</v>
      </c>
      <c r="L834" s="18">
        <v>45105</v>
      </c>
    </row>
    <row r="835" spans="1:13" x14ac:dyDescent="0.2">
      <c r="A835">
        <v>2023</v>
      </c>
      <c r="B835" t="s">
        <v>10</v>
      </c>
      <c r="C835" t="s">
        <v>17</v>
      </c>
      <c r="D835" s="18">
        <v>45091</v>
      </c>
      <c r="E835" s="3">
        <v>10.089</v>
      </c>
      <c r="F835">
        <v>2</v>
      </c>
      <c r="G835">
        <v>6</v>
      </c>
      <c r="H835">
        <v>2</v>
      </c>
      <c r="L835" s="18">
        <v>45105</v>
      </c>
    </row>
    <row r="836" spans="1:13" x14ac:dyDescent="0.2">
      <c r="A836">
        <v>2023</v>
      </c>
      <c r="B836" t="s">
        <v>10</v>
      </c>
      <c r="C836" t="s">
        <v>17</v>
      </c>
      <c r="D836" s="18">
        <v>45091</v>
      </c>
      <c r="E836" s="3">
        <v>10.089</v>
      </c>
      <c r="F836">
        <v>3</v>
      </c>
      <c r="G836">
        <v>7</v>
      </c>
      <c r="H836">
        <v>2</v>
      </c>
      <c r="L836" s="18">
        <v>45105</v>
      </c>
    </row>
    <row r="837" spans="1:13" x14ac:dyDescent="0.2">
      <c r="A837">
        <v>2023</v>
      </c>
      <c r="B837" t="s">
        <v>10</v>
      </c>
      <c r="C837" t="s">
        <v>17</v>
      </c>
      <c r="D837" s="18">
        <v>45091</v>
      </c>
      <c r="E837" s="3">
        <v>10.089</v>
      </c>
      <c r="F837">
        <v>4</v>
      </c>
      <c r="G837">
        <v>8</v>
      </c>
      <c r="H837">
        <v>2</v>
      </c>
      <c r="L837" s="18">
        <v>45105</v>
      </c>
    </row>
    <row r="838" spans="1:13" x14ac:dyDescent="0.2">
      <c r="A838">
        <v>2023</v>
      </c>
      <c r="B838" t="s">
        <v>10</v>
      </c>
      <c r="C838" t="s">
        <v>17</v>
      </c>
      <c r="D838" s="18">
        <v>45091</v>
      </c>
      <c r="E838" s="3">
        <v>10.089</v>
      </c>
      <c r="F838">
        <v>1</v>
      </c>
      <c r="G838">
        <v>5</v>
      </c>
      <c r="H838">
        <v>3</v>
      </c>
      <c r="L838" s="18">
        <v>45112</v>
      </c>
    </row>
    <row r="839" spans="1:13" x14ac:dyDescent="0.2">
      <c r="A839">
        <v>2023</v>
      </c>
      <c r="B839" t="s">
        <v>10</v>
      </c>
      <c r="C839" t="s">
        <v>17</v>
      </c>
      <c r="D839" s="18">
        <v>45091</v>
      </c>
      <c r="E839" s="3">
        <v>10.089</v>
      </c>
      <c r="F839">
        <v>2</v>
      </c>
      <c r="G839">
        <v>6</v>
      </c>
      <c r="H839">
        <v>3</v>
      </c>
      <c r="L839" s="18">
        <v>45112</v>
      </c>
    </row>
    <row r="840" spans="1:13" x14ac:dyDescent="0.2">
      <c r="A840">
        <v>2023</v>
      </c>
      <c r="B840" t="s">
        <v>10</v>
      </c>
      <c r="C840" t="s">
        <v>17</v>
      </c>
      <c r="D840" s="18">
        <v>45091</v>
      </c>
      <c r="E840" s="3">
        <v>10.089</v>
      </c>
      <c r="F840">
        <v>3</v>
      </c>
      <c r="G840">
        <v>7</v>
      </c>
      <c r="H840">
        <v>3</v>
      </c>
      <c r="L840" s="18">
        <v>45112</v>
      </c>
    </row>
    <row r="841" spans="1:13" x14ac:dyDescent="0.2">
      <c r="A841">
        <v>2023</v>
      </c>
      <c r="B841" t="s">
        <v>10</v>
      </c>
      <c r="C841" t="s">
        <v>17</v>
      </c>
      <c r="D841" s="18">
        <v>45091</v>
      </c>
      <c r="E841" s="3">
        <v>10.089</v>
      </c>
      <c r="F841">
        <v>4</v>
      </c>
      <c r="G841">
        <v>8</v>
      </c>
      <c r="H841">
        <v>3</v>
      </c>
      <c r="L841" s="18">
        <v>45112</v>
      </c>
    </row>
    <row r="842" spans="1:13" x14ac:dyDescent="0.2">
      <c r="A842">
        <v>2023</v>
      </c>
      <c r="B842" t="s">
        <v>10</v>
      </c>
      <c r="C842" t="s">
        <v>17</v>
      </c>
      <c r="D842" s="18">
        <v>45091</v>
      </c>
      <c r="E842" s="3">
        <v>10.089</v>
      </c>
      <c r="F842">
        <v>1</v>
      </c>
      <c r="G842">
        <v>5</v>
      </c>
      <c r="H842">
        <v>4</v>
      </c>
      <c r="I842" s="3">
        <v>1645.5384435261706</v>
      </c>
      <c r="L842" s="18">
        <v>45119</v>
      </c>
      <c r="M842">
        <v>304.11216804407712</v>
      </c>
    </row>
    <row r="843" spans="1:13" x14ac:dyDescent="0.2">
      <c r="A843">
        <v>2023</v>
      </c>
      <c r="B843" t="s">
        <v>10</v>
      </c>
      <c r="C843" t="s">
        <v>17</v>
      </c>
      <c r="D843" s="18">
        <v>45091</v>
      </c>
      <c r="E843" s="3">
        <v>10.089</v>
      </c>
      <c r="F843">
        <v>2</v>
      </c>
      <c r="G843">
        <v>6</v>
      </c>
      <c r="H843">
        <v>4</v>
      </c>
      <c r="I843" s="3">
        <v>1358.0899559228649</v>
      </c>
      <c r="L843" s="18">
        <v>45119</v>
      </c>
      <c r="M843">
        <v>420.75793112947656</v>
      </c>
    </row>
    <row r="844" spans="1:13" x14ac:dyDescent="0.2">
      <c r="A844">
        <v>2023</v>
      </c>
      <c r="B844" t="s">
        <v>10</v>
      </c>
      <c r="C844" t="s">
        <v>17</v>
      </c>
      <c r="D844" s="18">
        <v>45091</v>
      </c>
      <c r="E844" s="3">
        <v>10.089</v>
      </c>
      <c r="F844">
        <v>3</v>
      </c>
      <c r="G844">
        <v>7</v>
      </c>
      <c r="H844">
        <v>4</v>
      </c>
      <c r="I844" s="3">
        <v>1803.8434077134984</v>
      </c>
      <c r="L844" s="18">
        <v>45119</v>
      </c>
      <c r="M844">
        <v>287.44848760330581</v>
      </c>
    </row>
    <row r="845" spans="1:13" x14ac:dyDescent="0.2">
      <c r="A845">
        <v>2023</v>
      </c>
      <c r="B845" t="s">
        <v>10</v>
      </c>
      <c r="C845" t="s">
        <v>17</v>
      </c>
      <c r="D845" s="18">
        <v>45091</v>
      </c>
      <c r="E845" s="3">
        <v>10.089</v>
      </c>
      <c r="F845">
        <v>4</v>
      </c>
      <c r="G845">
        <v>8</v>
      </c>
      <c r="H845">
        <v>4</v>
      </c>
      <c r="I845" s="3">
        <v>1628.8747630853995</v>
      </c>
      <c r="L845" s="18">
        <v>45119</v>
      </c>
      <c r="M845">
        <v>183.30048484848487</v>
      </c>
    </row>
    <row r="846" spans="1:13" x14ac:dyDescent="0.2">
      <c r="A846">
        <v>2023</v>
      </c>
      <c r="B846" t="s">
        <v>10</v>
      </c>
      <c r="C846" t="s">
        <v>17</v>
      </c>
      <c r="D846" s="18">
        <v>45091</v>
      </c>
      <c r="E846" s="3">
        <v>10.089</v>
      </c>
      <c r="F846">
        <v>1</v>
      </c>
      <c r="G846">
        <v>5</v>
      </c>
      <c r="H846">
        <v>5</v>
      </c>
      <c r="I846" s="3">
        <v>2828.6597548209365</v>
      </c>
      <c r="L846" s="18">
        <v>45126</v>
      </c>
    </row>
    <row r="847" spans="1:13" x14ac:dyDescent="0.2">
      <c r="A847">
        <v>2023</v>
      </c>
      <c r="B847" t="s">
        <v>10</v>
      </c>
      <c r="C847" t="s">
        <v>17</v>
      </c>
      <c r="D847" s="18">
        <v>45091</v>
      </c>
      <c r="E847" s="3">
        <v>10.089</v>
      </c>
      <c r="F847">
        <v>2</v>
      </c>
      <c r="G847">
        <v>6</v>
      </c>
      <c r="H847">
        <v>5</v>
      </c>
      <c r="I847" s="3">
        <v>2053.7986143250687</v>
      </c>
      <c r="L847" s="18">
        <v>45126</v>
      </c>
    </row>
    <row r="848" spans="1:13" x14ac:dyDescent="0.2">
      <c r="A848">
        <v>2023</v>
      </c>
      <c r="B848" t="s">
        <v>10</v>
      </c>
      <c r="C848" t="s">
        <v>17</v>
      </c>
      <c r="D848" s="18">
        <v>45091</v>
      </c>
      <c r="E848" s="3">
        <v>10.089</v>
      </c>
      <c r="F848">
        <v>3</v>
      </c>
      <c r="G848">
        <v>7</v>
      </c>
      <c r="H848">
        <v>5</v>
      </c>
      <c r="I848" s="3">
        <v>2332.915261707989</v>
      </c>
      <c r="L848" s="18">
        <v>45126</v>
      </c>
    </row>
    <row r="849" spans="1:12" x14ac:dyDescent="0.2">
      <c r="A849">
        <v>2023</v>
      </c>
      <c r="B849" t="s">
        <v>10</v>
      </c>
      <c r="C849" t="s">
        <v>17</v>
      </c>
      <c r="D849" s="18">
        <v>45091</v>
      </c>
      <c r="E849" s="3">
        <v>10.089</v>
      </c>
      <c r="F849">
        <v>4</v>
      </c>
      <c r="G849">
        <v>8</v>
      </c>
      <c r="H849">
        <v>5</v>
      </c>
      <c r="I849" s="3">
        <v>2278.7583002754818</v>
      </c>
      <c r="L849" s="18">
        <v>45126</v>
      </c>
    </row>
    <row r="850" spans="1:12" x14ac:dyDescent="0.2">
      <c r="A850">
        <v>2023</v>
      </c>
      <c r="B850" t="s">
        <v>10</v>
      </c>
      <c r="C850" t="s">
        <v>17</v>
      </c>
      <c r="D850" s="18">
        <v>45091</v>
      </c>
      <c r="E850" s="3">
        <v>10.089</v>
      </c>
      <c r="F850">
        <v>1</v>
      </c>
      <c r="G850">
        <v>5</v>
      </c>
      <c r="H850">
        <v>6</v>
      </c>
      <c r="I850" s="3">
        <v>1953.8165316804404</v>
      </c>
      <c r="L850" s="18">
        <v>45133</v>
      </c>
    </row>
    <row r="851" spans="1:12" x14ac:dyDescent="0.2">
      <c r="A851">
        <v>2023</v>
      </c>
      <c r="B851" t="s">
        <v>10</v>
      </c>
      <c r="C851" t="s">
        <v>17</v>
      </c>
      <c r="D851" s="18">
        <v>45091</v>
      </c>
      <c r="E851" s="3">
        <v>10.089</v>
      </c>
      <c r="F851">
        <v>2</v>
      </c>
      <c r="G851">
        <v>6</v>
      </c>
      <c r="H851">
        <v>6</v>
      </c>
      <c r="I851" s="3">
        <v>1916.323250688705</v>
      </c>
      <c r="L851" s="18">
        <v>45133</v>
      </c>
    </row>
    <row r="852" spans="1:12" x14ac:dyDescent="0.2">
      <c r="A852">
        <v>2023</v>
      </c>
      <c r="B852" t="s">
        <v>10</v>
      </c>
      <c r="C852" t="s">
        <v>17</v>
      </c>
      <c r="D852" s="18">
        <v>45091</v>
      </c>
      <c r="E852" s="3">
        <v>10.089</v>
      </c>
      <c r="F852">
        <v>3</v>
      </c>
      <c r="G852">
        <v>7</v>
      </c>
      <c r="H852">
        <v>6</v>
      </c>
      <c r="I852" s="3">
        <v>2945.3055179063358</v>
      </c>
      <c r="L852" s="18">
        <v>45133</v>
      </c>
    </row>
    <row r="853" spans="1:12" x14ac:dyDescent="0.2">
      <c r="A853">
        <v>2023</v>
      </c>
      <c r="B853" t="s">
        <v>10</v>
      </c>
      <c r="C853" t="s">
        <v>17</v>
      </c>
      <c r="D853" s="18">
        <v>45091</v>
      </c>
      <c r="E853" s="3">
        <v>10.089</v>
      </c>
      <c r="F853">
        <v>4</v>
      </c>
      <c r="G853">
        <v>8</v>
      </c>
      <c r="H853">
        <v>6</v>
      </c>
      <c r="I853" s="3">
        <v>1341.4262754820938</v>
      </c>
      <c r="L853" s="18">
        <v>45133</v>
      </c>
    </row>
    <row r="854" spans="1:12" x14ac:dyDescent="0.2">
      <c r="A854">
        <v>2023</v>
      </c>
      <c r="B854" t="s">
        <v>10</v>
      </c>
      <c r="C854" t="s">
        <v>17</v>
      </c>
      <c r="D854" s="18">
        <v>45091</v>
      </c>
      <c r="E854" s="3">
        <v>10.089</v>
      </c>
      <c r="F854">
        <v>1</v>
      </c>
      <c r="G854">
        <v>5</v>
      </c>
      <c r="H854">
        <v>7</v>
      </c>
      <c r="I854" s="3">
        <v>2053.7986143250687</v>
      </c>
      <c r="L854" s="18">
        <v>45140</v>
      </c>
    </row>
    <row r="855" spans="1:12" x14ac:dyDescent="0.2">
      <c r="A855">
        <v>2023</v>
      </c>
      <c r="B855" t="s">
        <v>10</v>
      </c>
      <c r="C855" t="s">
        <v>17</v>
      </c>
      <c r="D855" s="18">
        <v>45091</v>
      </c>
      <c r="E855" s="3">
        <v>10.089</v>
      </c>
      <c r="F855">
        <v>2</v>
      </c>
      <c r="G855">
        <v>6</v>
      </c>
      <c r="H855">
        <v>7</v>
      </c>
      <c r="I855" s="3">
        <v>3378.5612093663904</v>
      </c>
      <c r="L855" s="18">
        <v>45140</v>
      </c>
    </row>
    <row r="856" spans="1:12" x14ac:dyDescent="0.2">
      <c r="A856">
        <v>2023</v>
      </c>
      <c r="B856" t="s">
        <v>10</v>
      </c>
      <c r="C856" t="s">
        <v>17</v>
      </c>
      <c r="D856" s="18">
        <v>45091</v>
      </c>
      <c r="E856" s="3">
        <v>10.089</v>
      </c>
      <c r="F856">
        <v>3</v>
      </c>
      <c r="G856">
        <v>7</v>
      </c>
      <c r="H856">
        <v>7</v>
      </c>
      <c r="I856" s="3">
        <v>1995.4757327823691</v>
      </c>
      <c r="L856" s="18">
        <v>45140</v>
      </c>
    </row>
    <row r="857" spans="1:12" x14ac:dyDescent="0.2">
      <c r="A857">
        <v>2023</v>
      </c>
      <c r="B857" t="s">
        <v>10</v>
      </c>
      <c r="C857" t="s">
        <v>17</v>
      </c>
      <c r="D857" s="18">
        <v>45091</v>
      </c>
      <c r="E857" s="3">
        <v>10.089</v>
      </c>
      <c r="F857">
        <v>4</v>
      </c>
      <c r="G857">
        <v>8</v>
      </c>
      <c r="H857">
        <v>7</v>
      </c>
      <c r="I857" s="3">
        <v>2257.9286997245181</v>
      </c>
      <c r="L857" s="18">
        <v>45140</v>
      </c>
    </row>
    <row r="858" spans="1:12" x14ac:dyDescent="0.2">
      <c r="A858">
        <v>2023</v>
      </c>
      <c r="B858" t="s">
        <v>10</v>
      </c>
      <c r="C858" t="s">
        <v>17</v>
      </c>
      <c r="D858" s="18">
        <v>45091</v>
      </c>
      <c r="E858" s="3">
        <v>10.089</v>
      </c>
      <c r="F858">
        <v>1</v>
      </c>
      <c r="G858">
        <v>5</v>
      </c>
      <c r="H858">
        <v>8</v>
      </c>
      <c r="I858" s="3">
        <v>1624.7088429752064</v>
      </c>
      <c r="L858" s="18">
        <v>45147</v>
      </c>
    </row>
    <row r="859" spans="1:12" x14ac:dyDescent="0.2">
      <c r="A859">
        <v>2023</v>
      </c>
      <c r="B859" t="s">
        <v>10</v>
      </c>
      <c r="C859" t="s">
        <v>17</v>
      </c>
      <c r="D859" s="18">
        <v>45091</v>
      </c>
      <c r="E859" s="3">
        <v>10.089</v>
      </c>
      <c r="F859">
        <v>2</v>
      </c>
      <c r="G859">
        <v>6</v>
      </c>
      <c r="H859">
        <v>8</v>
      </c>
      <c r="I859" s="3">
        <v>1858.0003691460054</v>
      </c>
      <c r="L859" s="18">
        <v>45147</v>
      </c>
    </row>
    <row r="860" spans="1:12" x14ac:dyDescent="0.2">
      <c r="A860">
        <v>2023</v>
      </c>
      <c r="B860" t="s">
        <v>10</v>
      </c>
      <c r="C860" t="s">
        <v>17</v>
      </c>
      <c r="D860" s="18">
        <v>45091</v>
      </c>
      <c r="E860" s="3">
        <v>10.089</v>
      </c>
      <c r="F860">
        <v>3</v>
      </c>
      <c r="G860">
        <v>7</v>
      </c>
      <c r="H860">
        <v>8</v>
      </c>
      <c r="I860" s="3">
        <v>1858.0003691460054</v>
      </c>
      <c r="L860" s="18">
        <v>45147</v>
      </c>
    </row>
    <row r="861" spans="1:12" x14ac:dyDescent="0.2">
      <c r="A861">
        <v>2023</v>
      </c>
      <c r="B861" t="s">
        <v>10</v>
      </c>
      <c r="C861" t="s">
        <v>17</v>
      </c>
      <c r="D861" s="18">
        <v>45091</v>
      </c>
      <c r="E861" s="3">
        <v>10.089</v>
      </c>
      <c r="F861">
        <v>4</v>
      </c>
      <c r="G861">
        <v>8</v>
      </c>
      <c r="H861">
        <v>8</v>
      </c>
      <c r="I861" s="3">
        <v>2374.5744628099173</v>
      </c>
      <c r="L861" s="18">
        <v>45147</v>
      </c>
    </row>
    <row r="862" spans="1:12" x14ac:dyDescent="0.2">
      <c r="A862">
        <v>2023</v>
      </c>
      <c r="B862" t="s">
        <v>10</v>
      </c>
      <c r="C862" t="s">
        <v>17</v>
      </c>
      <c r="D862" s="18">
        <v>45091</v>
      </c>
      <c r="E862" s="3">
        <v>10.089</v>
      </c>
      <c r="F862">
        <v>1</v>
      </c>
      <c r="G862">
        <v>5</v>
      </c>
      <c r="H862">
        <v>9</v>
      </c>
      <c r="I862" s="3">
        <v>3224.4221652892561</v>
      </c>
      <c r="L862" s="18">
        <v>45154</v>
      </c>
    </row>
    <row r="863" spans="1:12" x14ac:dyDescent="0.2">
      <c r="A863">
        <v>2023</v>
      </c>
      <c r="B863" t="s">
        <v>10</v>
      </c>
      <c r="C863" t="s">
        <v>17</v>
      </c>
      <c r="D863" s="18">
        <v>45091</v>
      </c>
      <c r="E863" s="3">
        <v>10.089</v>
      </c>
      <c r="F863">
        <v>2</v>
      </c>
      <c r="G863">
        <v>6</v>
      </c>
      <c r="H863">
        <v>9</v>
      </c>
      <c r="I863" s="3">
        <v>2499.5520661157029</v>
      </c>
      <c r="L863" s="18">
        <v>45154</v>
      </c>
    </row>
    <row r="864" spans="1:12" x14ac:dyDescent="0.2">
      <c r="A864">
        <v>2023</v>
      </c>
      <c r="B864" t="s">
        <v>10</v>
      </c>
      <c r="C864" t="s">
        <v>17</v>
      </c>
      <c r="D864" s="18">
        <v>45091</v>
      </c>
      <c r="E864" s="3">
        <v>10.089</v>
      </c>
      <c r="F864">
        <v>3</v>
      </c>
      <c r="G864">
        <v>7</v>
      </c>
      <c r="H864">
        <v>9</v>
      </c>
      <c r="I864" s="3">
        <v>1928.8210110192836</v>
      </c>
      <c r="L864" s="18">
        <v>45154</v>
      </c>
    </row>
    <row r="865" spans="1:13" x14ac:dyDescent="0.2">
      <c r="A865">
        <v>2023</v>
      </c>
      <c r="B865" t="s">
        <v>10</v>
      </c>
      <c r="C865" t="s">
        <v>17</v>
      </c>
      <c r="D865" s="18">
        <v>45091</v>
      </c>
      <c r="E865" s="3">
        <v>10.089</v>
      </c>
      <c r="F865">
        <v>4</v>
      </c>
      <c r="G865">
        <v>8</v>
      </c>
      <c r="H865">
        <v>9</v>
      </c>
      <c r="I865" s="3">
        <v>2645.3592699724518</v>
      </c>
      <c r="L865" s="18">
        <v>45154</v>
      </c>
    </row>
    <row r="866" spans="1:13" x14ac:dyDescent="0.2">
      <c r="A866">
        <v>2023</v>
      </c>
      <c r="B866" t="s">
        <v>154</v>
      </c>
      <c r="C866" t="s">
        <v>18</v>
      </c>
      <c r="D866" s="18">
        <v>45105</v>
      </c>
      <c r="E866" s="3">
        <v>0</v>
      </c>
      <c r="F866">
        <v>1</v>
      </c>
      <c r="G866">
        <v>5</v>
      </c>
      <c r="H866">
        <v>1</v>
      </c>
      <c r="L866" s="18">
        <v>45113</v>
      </c>
    </row>
    <row r="867" spans="1:13" x14ac:dyDescent="0.2">
      <c r="A867">
        <v>2023</v>
      </c>
      <c r="B867" t="s">
        <v>154</v>
      </c>
      <c r="C867" t="s">
        <v>18</v>
      </c>
      <c r="D867" s="18">
        <v>45105</v>
      </c>
      <c r="E867" s="3">
        <v>0</v>
      </c>
      <c r="F867">
        <v>2</v>
      </c>
      <c r="G867">
        <v>6</v>
      </c>
      <c r="H867">
        <v>1</v>
      </c>
      <c r="L867" s="18">
        <v>45113</v>
      </c>
    </row>
    <row r="868" spans="1:13" x14ac:dyDescent="0.2">
      <c r="A868">
        <v>2023</v>
      </c>
      <c r="B868" t="s">
        <v>154</v>
      </c>
      <c r="C868" t="s">
        <v>18</v>
      </c>
      <c r="D868" s="18">
        <v>45105</v>
      </c>
      <c r="E868" s="3">
        <v>0</v>
      </c>
      <c r="F868">
        <v>3</v>
      </c>
      <c r="G868">
        <v>7</v>
      </c>
      <c r="H868">
        <v>1</v>
      </c>
      <c r="L868" s="18">
        <v>45113</v>
      </c>
    </row>
    <row r="869" spans="1:13" x14ac:dyDescent="0.2">
      <c r="A869">
        <v>2023</v>
      </c>
      <c r="B869" t="s">
        <v>154</v>
      </c>
      <c r="C869" t="s">
        <v>18</v>
      </c>
      <c r="D869" s="18">
        <v>45105</v>
      </c>
      <c r="E869" s="3">
        <v>0</v>
      </c>
      <c r="F869">
        <v>4</v>
      </c>
      <c r="G869">
        <v>8</v>
      </c>
      <c r="H869">
        <v>1</v>
      </c>
      <c r="L869" s="18">
        <v>45113</v>
      </c>
    </row>
    <row r="870" spans="1:13" x14ac:dyDescent="0.2">
      <c r="A870">
        <v>2023</v>
      </c>
      <c r="B870" t="s">
        <v>154</v>
      </c>
      <c r="C870" t="s">
        <v>18</v>
      </c>
      <c r="D870" s="18">
        <v>45105</v>
      </c>
      <c r="E870" s="3">
        <v>0</v>
      </c>
      <c r="F870">
        <v>1</v>
      </c>
      <c r="G870">
        <v>5</v>
      </c>
      <c r="H870">
        <v>2</v>
      </c>
      <c r="L870" s="18">
        <v>45120</v>
      </c>
    </row>
    <row r="871" spans="1:13" x14ac:dyDescent="0.2">
      <c r="A871">
        <v>2023</v>
      </c>
      <c r="B871" t="s">
        <v>154</v>
      </c>
      <c r="C871" t="s">
        <v>18</v>
      </c>
      <c r="D871" s="18">
        <v>45105</v>
      </c>
      <c r="E871" s="3">
        <v>0</v>
      </c>
      <c r="F871">
        <v>2</v>
      </c>
      <c r="G871">
        <v>6</v>
      </c>
      <c r="H871">
        <v>2</v>
      </c>
      <c r="L871" s="18">
        <v>45120</v>
      </c>
    </row>
    <row r="872" spans="1:13" x14ac:dyDescent="0.2">
      <c r="A872">
        <v>2023</v>
      </c>
      <c r="B872" t="s">
        <v>154</v>
      </c>
      <c r="C872" t="s">
        <v>18</v>
      </c>
      <c r="D872" s="18">
        <v>45105</v>
      </c>
      <c r="E872" s="3">
        <v>0</v>
      </c>
      <c r="F872">
        <v>3</v>
      </c>
      <c r="G872">
        <v>7</v>
      </c>
      <c r="H872">
        <v>2</v>
      </c>
      <c r="L872" s="18">
        <v>45120</v>
      </c>
    </row>
    <row r="873" spans="1:13" x14ac:dyDescent="0.2">
      <c r="A873">
        <v>2023</v>
      </c>
      <c r="B873" t="s">
        <v>154</v>
      </c>
      <c r="C873" t="s">
        <v>18</v>
      </c>
      <c r="D873" s="18">
        <v>45105</v>
      </c>
      <c r="E873" s="3">
        <v>0</v>
      </c>
      <c r="F873">
        <v>4</v>
      </c>
      <c r="G873">
        <v>8</v>
      </c>
      <c r="H873">
        <v>2</v>
      </c>
      <c r="L873" s="18">
        <v>45120</v>
      </c>
    </row>
    <row r="874" spans="1:13" x14ac:dyDescent="0.2">
      <c r="A874">
        <v>2023</v>
      </c>
      <c r="B874" t="s">
        <v>154</v>
      </c>
      <c r="C874" t="s">
        <v>18</v>
      </c>
      <c r="D874" s="18">
        <v>45105</v>
      </c>
      <c r="E874" s="3">
        <v>0</v>
      </c>
      <c r="F874">
        <v>1</v>
      </c>
      <c r="G874">
        <v>5</v>
      </c>
      <c r="H874">
        <v>3</v>
      </c>
      <c r="L874" s="18">
        <v>45127</v>
      </c>
    </row>
    <row r="875" spans="1:13" x14ac:dyDescent="0.2">
      <c r="A875">
        <v>2023</v>
      </c>
      <c r="B875" t="s">
        <v>154</v>
      </c>
      <c r="C875" t="s">
        <v>18</v>
      </c>
      <c r="D875" s="18">
        <v>45105</v>
      </c>
      <c r="E875" s="3">
        <v>0</v>
      </c>
      <c r="F875">
        <v>2</v>
      </c>
      <c r="G875">
        <v>6</v>
      </c>
      <c r="H875">
        <v>3</v>
      </c>
      <c r="L875" s="18">
        <v>45127</v>
      </c>
    </row>
    <row r="876" spans="1:13" x14ac:dyDescent="0.2">
      <c r="A876">
        <v>2023</v>
      </c>
      <c r="B876" t="s">
        <v>154</v>
      </c>
      <c r="C876" t="s">
        <v>18</v>
      </c>
      <c r="D876" s="18">
        <v>45105</v>
      </c>
      <c r="E876" s="3">
        <v>0</v>
      </c>
      <c r="F876">
        <v>3</v>
      </c>
      <c r="G876">
        <v>7</v>
      </c>
      <c r="H876">
        <v>3</v>
      </c>
      <c r="L876" s="18">
        <v>45127</v>
      </c>
    </row>
    <row r="877" spans="1:13" x14ac:dyDescent="0.2">
      <c r="A877">
        <v>2023</v>
      </c>
      <c r="B877" t="s">
        <v>154</v>
      </c>
      <c r="C877" t="s">
        <v>18</v>
      </c>
      <c r="D877" s="18">
        <v>45105</v>
      </c>
      <c r="E877" s="3">
        <v>0</v>
      </c>
      <c r="F877">
        <v>4</v>
      </c>
      <c r="G877">
        <v>8</v>
      </c>
      <c r="H877">
        <v>3</v>
      </c>
      <c r="L877" s="18">
        <v>45127</v>
      </c>
    </row>
    <row r="878" spans="1:13" x14ac:dyDescent="0.2">
      <c r="A878">
        <v>2023</v>
      </c>
      <c r="B878" t="s">
        <v>154</v>
      </c>
      <c r="C878" t="s">
        <v>18</v>
      </c>
      <c r="D878" s="18">
        <v>45105</v>
      </c>
      <c r="E878" s="3">
        <v>0</v>
      </c>
      <c r="F878">
        <v>1</v>
      </c>
      <c r="G878">
        <v>5</v>
      </c>
      <c r="H878">
        <v>4</v>
      </c>
      <c r="I878" s="3">
        <v>404.09425068870519</v>
      </c>
      <c r="L878" s="18">
        <v>45134</v>
      </c>
      <c r="M878">
        <v>49.991041322314047</v>
      </c>
    </row>
    <row r="879" spans="1:13" x14ac:dyDescent="0.2">
      <c r="A879">
        <v>2023</v>
      </c>
      <c r="B879" t="s">
        <v>154</v>
      </c>
      <c r="C879" t="s">
        <v>18</v>
      </c>
      <c r="D879" s="18">
        <v>45105</v>
      </c>
      <c r="E879" s="3">
        <v>0</v>
      </c>
      <c r="F879">
        <v>2</v>
      </c>
      <c r="G879">
        <v>6</v>
      </c>
      <c r="H879">
        <v>4</v>
      </c>
      <c r="I879" s="3">
        <v>170.80272451790631</v>
      </c>
      <c r="L879" s="18">
        <v>45134</v>
      </c>
      <c r="M879">
        <v>49.991041322314047</v>
      </c>
    </row>
    <row r="880" spans="1:13" x14ac:dyDescent="0.2">
      <c r="A880">
        <v>2023</v>
      </c>
      <c r="B880" t="s">
        <v>154</v>
      </c>
      <c r="C880" t="s">
        <v>18</v>
      </c>
      <c r="D880" s="18">
        <v>45105</v>
      </c>
      <c r="E880" s="3">
        <v>0</v>
      </c>
      <c r="F880">
        <v>3</v>
      </c>
      <c r="G880">
        <v>7</v>
      </c>
      <c r="H880">
        <v>4</v>
      </c>
      <c r="I880" s="3">
        <v>904.00466391184568</v>
      </c>
      <c r="L880" s="18">
        <v>45134</v>
      </c>
      <c r="M880">
        <v>41.659201101928375</v>
      </c>
    </row>
    <row r="881" spans="1:13" x14ac:dyDescent="0.2">
      <c r="A881">
        <v>2023</v>
      </c>
      <c r="B881" t="s">
        <v>154</v>
      </c>
      <c r="C881" t="s">
        <v>18</v>
      </c>
      <c r="D881" s="18">
        <v>45105</v>
      </c>
      <c r="E881" s="3">
        <v>0</v>
      </c>
      <c r="F881">
        <v>4</v>
      </c>
      <c r="G881">
        <v>8</v>
      </c>
      <c r="H881">
        <v>4</v>
      </c>
      <c r="I881" s="3">
        <v>641.55169696969688</v>
      </c>
      <c r="L881" s="18">
        <v>45134</v>
      </c>
      <c r="M881">
        <v>41.659201101928375</v>
      </c>
    </row>
    <row r="882" spans="1:13" x14ac:dyDescent="0.2">
      <c r="A882">
        <v>2023</v>
      </c>
      <c r="B882" t="s">
        <v>154</v>
      </c>
      <c r="C882" t="s">
        <v>18</v>
      </c>
      <c r="D882" s="18">
        <v>45105</v>
      </c>
      <c r="E882" s="3">
        <v>0</v>
      </c>
      <c r="F882">
        <v>1</v>
      </c>
      <c r="G882">
        <v>5</v>
      </c>
      <c r="H882">
        <v>5</v>
      </c>
      <c r="I882" s="3"/>
      <c r="L882" s="18">
        <v>45141</v>
      </c>
    </row>
    <row r="883" spans="1:13" x14ac:dyDescent="0.2">
      <c r="A883">
        <v>2023</v>
      </c>
      <c r="B883" t="s">
        <v>154</v>
      </c>
      <c r="C883" t="s">
        <v>18</v>
      </c>
      <c r="D883" s="18">
        <v>45105</v>
      </c>
      <c r="E883" s="3">
        <v>0</v>
      </c>
      <c r="F883">
        <v>2</v>
      </c>
      <c r="G883">
        <v>6</v>
      </c>
      <c r="H883">
        <v>5</v>
      </c>
      <c r="I883" s="3"/>
      <c r="L883" s="18">
        <v>45141</v>
      </c>
    </row>
    <row r="884" spans="1:13" x14ac:dyDescent="0.2">
      <c r="A884">
        <v>2023</v>
      </c>
      <c r="B884" t="s">
        <v>154</v>
      </c>
      <c r="C884" t="s">
        <v>18</v>
      </c>
      <c r="D884" s="18">
        <v>45105</v>
      </c>
      <c r="E884" s="3">
        <v>0</v>
      </c>
      <c r="F884">
        <v>3</v>
      </c>
      <c r="G884">
        <v>7</v>
      </c>
      <c r="H884">
        <v>5</v>
      </c>
      <c r="I884" s="3"/>
      <c r="L884" s="18">
        <v>45141</v>
      </c>
    </row>
    <row r="885" spans="1:13" x14ac:dyDescent="0.2">
      <c r="A885">
        <v>2023</v>
      </c>
      <c r="B885" t="s">
        <v>154</v>
      </c>
      <c r="C885" t="s">
        <v>18</v>
      </c>
      <c r="D885" s="18">
        <v>45105</v>
      </c>
      <c r="E885" s="3">
        <v>0</v>
      </c>
      <c r="F885">
        <v>4</v>
      </c>
      <c r="G885">
        <v>8</v>
      </c>
      <c r="H885">
        <v>5</v>
      </c>
      <c r="I885" s="3"/>
      <c r="L885" s="18">
        <v>45141</v>
      </c>
    </row>
    <row r="886" spans="1:13" x14ac:dyDescent="0.2">
      <c r="A886">
        <v>2023</v>
      </c>
      <c r="B886" t="s">
        <v>154</v>
      </c>
      <c r="C886" t="s">
        <v>18</v>
      </c>
      <c r="D886" s="18">
        <v>45105</v>
      </c>
      <c r="E886" s="3">
        <v>0</v>
      </c>
      <c r="F886">
        <v>1</v>
      </c>
      <c r="G886">
        <v>5</v>
      </c>
      <c r="H886">
        <v>6</v>
      </c>
      <c r="I886" s="3"/>
      <c r="L886" s="18">
        <v>45148</v>
      </c>
    </row>
    <row r="887" spans="1:13" x14ac:dyDescent="0.2">
      <c r="A887">
        <v>2023</v>
      </c>
      <c r="B887" t="s">
        <v>154</v>
      </c>
      <c r="C887" t="s">
        <v>18</v>
      </c>
      <c r="D887" s="18">
        <v>45105</v>
      </c>
      <c r="E887" s="3">
        <v>0</v>
      </c>
      <c r="F887">
        <v>2</v>
      </c>
      <c r="G887">
        <v>6</v>
      </c>
      <c r="H887">
        <v>6</v>
      </c>
      <c r="I887" s="3"/>
      <c r="L887" s="18">
        <v>45148</v>
      </c>
    </row>
    <row r="888" spans="1:13" x14ac:dyDescent="0.2">
      <c r="A888">
        <v>2023</v>
      </c>
      <c r="B888" t="s">
        <v>154</v>
      </c>
      <c r="C888" t="s">
        <v>18</v>
      </c>
      <c r="D888" s="18">
        <v>45105</v>
      </c>
      <c r="E888" s="3">
        <v>0</v>
      </c>
      <c r="F888">
        <v>3</v>
      </c>
      <c r="G888">
        <v>7</v>
      </c>
      <c r="H888">
        <v>6</v>
      </c>
      <c r="I888" s="3"/>
      <c r="L888" s="18">
        <v>45148</v>
      </c>
    </row>
    <row r="889" spans="1:13" x14ac:dyDescent="0.2">
      <c r="A889">
        <v>2023</v>
      </c>
      <c r="B889" t="s">
        <v>154</v>
      </c>
      <c r="C889" t="s">
        <v>18</v>
      </c>
      <c r="D889" s="18">
        <v>45105</v>
      </c>
      <c r="E889" s="3">
        <v>0</v>
      </c>
      <c r="F889">
        <v>4</v>
      </c>
      <c r="G889">
        <v>8</v>
      </c>
      <c r="H889">
        <v>6</v>
      </c>
      <c r="I889" s="3"/>
      <c r="L889" s="18">
        <v>45148</v>
      </c>
    </row>
    <row r="890" spans="1:13" x14ac:dyDescent="0.2">
      <c r="A890">
        <v>2023</v>
      </c>
      <c r="B890" t="s">
        <v>154</v>
      </c>
      <c r="C890" t="s">
        <v>18</v>
      </c>
      <c r="D890" s="18">
        <v>45105</v>
      </c>
      <c r="E890" s="3">
        <v>0</v>
      </c>
      <c r="F890">
        <v>1</v>
      </c>
      <c r="G890">
        <v>5</v>
      </c>
      <c r="H890">
        <v>7</v>
      </c>
      <c r="I890" s="3"/>
      <c r="L890" s="18">
        <v>45155</v>
      </c>
    </row>
    <row r="891" spans="1:13" x14ac:dyDescent="0.2">
      <c r="A891">
        <v>2023</v>
      </c>
      <c r="B891" t="s">
        <v>154</v>
      </c>
      <c r="C891" t="s">
        <v>18</v>
      </c>
      <c r="D891" s="18">
        <v>45105</v>
      </c>
      <c r="E891" s="3">
        <v>0</v>
      </c>
      <c r="F891">
        <v>2</v>
      </c>
      <c r="G891">
        <v>6</v>
      </c>
      <c r="H891">
        <v>7</v>
      </c>
      <c r="I891" s="3"/>
      <c r="L891" s="18">
        <v>45155</v>
      </c>
    </row>
    <row r="892" spans="1:13" x14ac:dyDescent="0.2">
      <c r="A892">
        <v>2023</v>
      </c>
      <c r="B892" t="s">
        <v>154</v>
      </c>
      <c r="C892" t="s">
        <v>18</v>
      </c>
      <c r="D892" s="18">
        <v>45105</v>
      </c>
      <c r="E892" s="3">
        <v>0</v>
      </c>
      <c r="F892">
        <v>3</v>
      </c>
      <c r="G892">
        <v>7</v>
      </c>
      <c r="H892">
        <v>7</v>
      </c>
      <c r="I892" s="3"/>
      <c r="L892" s="18">
        <v>45155</v>
      </c>
    </row>
    <row r="893" spans="1:13" x14ac:dyDescent="0.2">
      <c r="A893">
        <v>2023</v>
      </c>
      <c r="B893" t="s">
        <v>154</v>
      </c>
      <c r="C893" t="s">
        <v>18</v>
      </c>
      <c r="D893" s="18">
        <v>45105</v>
      </c>
      <c r="E893" s="3">
        <v>0</v>
      </c>
      <c r="F893">
        <v>4</v>
      </c>
      <c r="G893">
        <v>8</v>
      </c>
      <c r="H893">
        <v>7</v>
      </c>
      <c r="I893" s="3"/>
      <c r="L893" s="18">
        <v>45155</v>
      </c>
    </row>
    <row r="894" spans="1:13" x14ac:dyDescent="0.2">
      <c r="A894">
        <v>2023</v>
      </c>
      <c r="B894" t="s">
        <v>154</v>
      </c>
      <c r="C894" t="s">
        <v>18</v>
      </c>
      <c r="D894" s="18">
        <v>45105</v>
      </c>
      <c r="E894" s="3">
        <v>0</v>
      </c>
      <c r="F894">
        <v>1</v>
      </c>
      <c r="G894">
        <v>5</v>
      </c>
      <c r="H894">
        <v>8</v>
      </c>
      <c r="I894" s="3"/>
      <c r="L894" s="18">
        <v>45162</v>
      </c>
    </row>
    <row r="895" spans="1:13" x14ac:dyDescent="0.2">
      <c r="A895">
        <v>2023</v>
      </c>
      <c r="B895" t="s">
        <v>154</v>
      </c>
      <c r="C895" t="s">
        <v>18</v>
      </c>
      <c r="D895" s="18">
        <v>45105</v>
      </c>
      <c r="E895" s="3">
        <v>0</v>
      </c>
      <c r="F895">
        <v>2</v>
      </c>
      <c r="G895">
        <v>6</v>
      </c>
      <c r="H895">
        <v>8</v>
      </c>
      <c r="I895" s="3"/>
      <c r="L895" s="18">
        <v>45162</v>
      </c>
    </row>
    <row r="896" spans="1:13" x14ac:dyDescent="0.2">
      <c r="A896">
        <v>2023</v>
      </c>
      <c r="B896" t="s">
        <v>154</v>
      </c>
      <c r="C896" t="s">
        <v>18</v>
      </c>
      <c r="D896" s="18">
        <v>45105</v>
      </c>
      <c r="E896" s="3">
        <v>0</v>
      </c>
      <c r="F896">
        <v>3</v>
      </c>
      <c r="G896">
        <v>7</v>
      </c>
      <c r="H896">
        <v>8</v>
      </c>
      <c r="I896" s="3"/>
      <c r="L896" s="18">
        <v>45162</v>
      </c>
    </row>
    <row r="897" spans="1:12" x14ac:dyDescent="0.2">
      <c r="A897">
        <v>2023</v>
      </c>
      <c r="B897" t="s">
        <v>154</v>
      </c>
      <c r="C897" t="s">
        <v>18</v>
      </c>
      <c r="D897" s="18">
        <v>45105</v>
      </c>
      <c r="E897" s="3">
        <v>0</v>
      </c>
      <c r="F897">
        <v>4</v>
      </c>
      <c r="G897">
        <v>8</v>
      </c>
      <c r="H897">
        <v>8</v>
      </c>
      <c r="I897" s="3"/>
      <c r="L897" s="18">
        <v>45162</v>
      </c>
    </row>
    <row r="898" spans="1:12" x14ac:dyDescent="0.2">
      <c r="A898">
        <v>2023</v>
      </c>
      <c r="B898" t="s">
        <v>154</v>
      </c>
      <c r="C898" t="s">
        <v>18</v>
      </c>
      <c r="D898" s="18">
        <v>45105</v>
      </c>
      <c r="E898" s="3">
        <v>0</v>
      </c>
      <c r="F898">
        <v>1</v>
      </c>
      <c r="G898">
        <v>5</v>
      </c>
      <c r="H898">
        <v>9</v>
      </c>
      <c r="I898" s="3"/>
      <c r="L898" s="18">
        <v>45169</v>
      </c>
    </row>
    <row r="899" spans="1:12" x14ac:dyDescent="0.2">
      <c r="A899">
        <v>2023</v>
      </c>
      <c r="B899" t="s">
        <v>154</v>
      </c>
      <c r="C899" t="s">
        <v>18</v>
      </c>
      <c r="D899" s="18">
        <v>45105</v>
      </c>
      <c r="E899" s="3">
        <v>0</v>
      </c>
      <c r="F899">
        <v>2</v>
      </c>
      <c r="G899">
        <v>6</v>
      </c>
      <c r="H899">
        <v>9</v>
      </c>
      <c r="I899" s="3"/>
      <c r="L899" s="18">
        <v>45169</v>
      </c>
    </row>
    <row r="900" spans="1:12" x14ac:dyDescent="0.2">
      <c r="A900">
        <v>2023</v>
      </c>
      <c r="B900" t="s">
        <v>154</v>
      </c>
      <c r="C900" t="s">
        <v>18</v>
      </c>
      <c r="D900" s="18">
        <v>45105</v>
      </c>
      <c r="E900" s="3">
        <v>0</v>
      </c>
      <c r="F900">
        <v>3</v>
      </c>
      <c r="G900">
        <v>7</v>
      </c>
      <c r="H900">
        <v>9</v>
      </c>
      <c r="I900" s="3"/>
      <c r="L900" s="18">
        <v>45169</v>
      </c>
    </row>
    <row r="901" spans="1:12" x14ac:dyDescent="0.2">
      <c r="A901">
        <v>2023</v>
      </c>
      <c r="B901" t="s">
        <v>154</v>
      </c>
      <c r="C901" t="s">
        <v>18</v>
      </c>
      <c r="D901" s="18">
        <v>45105</v>
      </c>
      <c r="E901" s="3">
        <v>0</v>
      </c>
      <c r="F901">
        <v>4</v>
      </c>
      <c r="G901">
        <v>8</v>
      </c>
      <c r="H901">
        <v>9</v>
      </c>
      <c r="I901" s="3"/>
      <c r="L901" s="18">
        <v>45169</v>
      </c>
    </row>
    <row r="902" spans="1:12" x14ac:dyDescent="0.2">
      <c r="A902">
        <v>2023</v>
      </c>
      <c r="B902" t="s">
        <v>11</v>
      </c>
      <c r="C902" t="s">
        <v>18</v>
      </c>
      <c r="D902" s="18">
        <v>45105</v>
      </c>
      <c r="E902" s="3">
        <v>3.363</v>
      </c>
      <c r="F902">
        <v>1</v>
      </c>
      <c r="G902">
        <v>5</v>
      </c>
      <c r="H902">
        <v>1</v>
      </c>
      <c r="L902" s="18">
        <v>45113</v>
      </c>
    </row>
    <row r="903" spans="1:12" x14ac:dyDescent="0.2">
      <c r="A903">
        <v>2023</v>
      </c>
      <c r="B903" t="s">
        <v>11</v>
      </c>
      <c r="C903" t="s">
        <v>18</v>
      </c>
      <c r="D903" s="18">
        <v>45105</v>
      </c>
      <c r="E903" s="3">
        <v>3.363</v>
      </c>
      <c r="F903">
        <v>2</v>
      </c>
      <c r="G903">
        <v>6</v>
      </c>
      <c r="H903">
        <v>1</v>
      </c>
      <c r="L903" s="18">
        <v>45113</v>
      </c>
    </row>
    <row r="904" spans="1:12" x14ac:dyDescent="0.2">
      <c r="A904">
        <v>2023</v>
      </c>
      <c r="B904" t="s">
        <v>11</v>
      </c>
      <c r="C904" t="s">
        <v>18</v>
      </c>
      <c r="D904" s="18">
        <v>45105</v>
      </c>
      <c r="E904" s="3">
        <v>3.363</v>
      </c>
      <c r="F904">
        <v>3</v>
      </c>
      <c r="G904">
        <v>7</v>
      </c>
      <c r="H904">
        <v>1</v>
      </c>
      <c r="L904" s="18">
        <v>45113</v>
      </c>
    </row>
    <row r="905" spans="1:12" x14ac:dyDescent="0.2">
      <c r="A905">
        <v>2023</v>
      </c>
      <c r="B905" t="s">
        <v>11</v>
      </c>
      <c r="C905" t="s">
        <v>18</v>
      </c>
      <c r="D905" s="18">
        <v>45105</v>
      </c>
      <c r="E905" s="3">
        <v>3.363</v>
      </c>
      <c r="F905">
        <v>4</v>
      </c>
      <c r="G905">
        <v>8</v>
      </c>
      <c r="H905">
        <v>1</v>
      </c>
      <c r="L905" s="18">
        <v>45113</v>
      </c>
    </row>
    <row r="906" spans="1:12" x14ac:dyDescent="0.2">
      <c r="A906">
        <v>2023</v>
      </c>
      <c r="B906" t="s">
        <v>11</v>
      </c>
      <c r="C906" t="s">
        <v>18</v>
      </c>
      <c r="D906" s="18">
        <v>45105</v>
      </c>
      <c r="E906" s="3">
        <v>3.363</v>
      </c>
      <c r="F906">
        <v>1</v>
      </c>
      <c r="G906">
        <v>5</v>
      </c>
      <c r="H906">
        <v>2</v>
      </c>
      <c r="L906" s="18">
        <v>45120</v>
      </c>
    </row>
    <row r="907" spans="1:12" x14ac:dyDescent="0.2">
      <c r="A907">
        <v>2023</v>
      </c>
      <c r="B907" t="s">
        <v>11</v>
      </c>
      <c r="C907" t="s">
        <v>18</v>
      </c>
      <c r="D907" s="18">
        <v>45105</v>
      </c>
      <c r="E907" s="3">
        <v>3.363</v>
      </c>
      <c r="F907">
        <v>2</v>
      </c>
      <c r="G907">
        <v>6</v>
      </c>
      <c r="H907">
        <v>2</v>
      </c>
      <c r="L907" s="18">
        <v>45120</v>
      </c>
    </row>
    <row r="908" spans="1:12" x14ac:dyDescent="0.2">
      <c r="A908">
        <v>2023</v>
      </c>
      <c r="B908" t="s">
        <v>11</v>
      </c>
      <c r="C908" t="s">
        <v>18</v>
      </c>
      <c r="D908" s="18">
        <v>45105</v>
      </c>
      <c r="E908" s="3">
        <v>3.363</v>
      </c>
      <c r="F908">
        <v>3</v>
      </c>
      <c r="G908">
        <v>7</v>
      </c>
      <c r="H908">
        <v>2</v>
      </c>
      <c r="L908" s="18">
        <v>45120</v>
      </c>
    </row>
    <row r="909" spans="1:12" x14ac:dyDescent="0.2">
      <c r="A909">
        <v>2023</v>
      </c>
      <c r="B909" t="s">
        <v>11</v>
      </c>
      <c r="C909" t="s">
        <v>18</v>
      </c>
      <c r="D909" s="18">
        <v>45105</v>
      </c>
      <c r="E909" s="3">
        <v>3.363</v>
      </c>
      <c r="F909">
        <v>4</v>
      </c>
      <c r="G909">
        <v>8</v>
      </c>
      <c r="H909">
        <v>2</v>
      </c>
      <c r="L909" s="18">
        <v>45120</v>
      </c>
    </row>
    <row r="910" spans="1:12" x14ac:dyDescent="0.2">
      <c r="A910">
        <v>2023</v>
      </c>
      <c r="B910" t="s">
        <v>11</v>
      </c>
      <c r="C910" t="s">
        <v>18</v>
      </c>
      <c r="D910" s="18">
        <v>45105</v>
      </c>
      <c r="E910" s="3">
        <v>3.363</v>
      </c>
      <c r="F910">
        <v>1</v>
      </c>
      <c r="G910">
        <v>5</v>
      </c>
      <c r="H910">
        <v>3</v>
      </c>
      <c r="L910" s="18">
        <v>45127</v>
      </c>
    </row>
    <row r="911" spans="1:12" x14ac:dyDescent="0.2">
      <c r="A911">
        <v>2023</v>
      </c>
      <c r="B911" t="s">
        <v>11</v>
      </c>
      <c r="C911" t="s">
        <v>18</v>
      </c>
      <c r="D911" s="18">
        <v>45105</v>
      </c>
      <c r="E911" s="3">
        <v>3.363</v>
      </c>
      <c r="F911">
        <v>2</v>
      </c>
      <c r="G911">
        <v>6</v>
      </c>
      <c r="H911">
        <v>3</v>
      </c>
      <c r="L911" s="18">
        <v>45127</v>
      </c>
    </row>
    <row r="912" spans="1:12" x14ac:dyDescent="0.2">
      <c r="A912">
        <v>2023</v>
      </c>
      <c r="B912" t="s">
        <v>11</v>
      </c>
      <c r="C912" t="s">
        <v>18</v>
      </c>
      <c r="D912" s="18">
        <v>45105</v>
      </c>
      <c r="E912" s="3">
        <v>3.363</v>
      </c>
      <c r="F912">
        <v>3</v>
      </c>
      <c r="G912">
        <v>7</v>
      </c>
      <c r="H912">
        <v>3</v>
      </c>
      <c r="L912" s="18">
        <v>45127</v>
      </c>
    </row>
    <row r="913" spans="1:13" x14ac:dyDescent="0.2">
      <c r="A913">
        <v>2023</v>
      </c>
      <c r="B913" t="s">
        <v>11</v>
      </c>
      <c r="C913" t="s">
        <v>18</v>
      </c>
      <c r="D913" s="18">
        <v>45105</v>
      </c>
      <c r="E913" s="3">
        <v>3.363</v>
      </c>
      <c r="F913">
        <v>4</v>
      </c>
      <c r="G913">
        <v>8</v>
      </c>
      <c r="H913">
        <v>3</v>
      </c>
      <c r="L913" s="18">
        <v>45127</v>
      </c>
    </row>
    <row r="914" spans="1:13" x14ac:dyDescent="0.2">
      <c r="A914">
        <v>2023</v>
      </c>
      <c r="B914" t="s">
        <v>11</v>
      </c>
      <c r="C914" t="s">
        <v>18</v>
      </c>
      <c r="D914" s="18">
        <v>45105</v>
      </c>
      <c r="E914" s="3">
        <v>3.363</v>
      </c>
      <c r="F914">
        <v>1</v>
      </c>
      <c r="G914">
        <v>5</v>
      </c>
      <c r="H914">
        <v>4</v>
      </c>
      <c r="I914" s="3">
        <v>754.03153994490356</v>
      </c>
      <c r="L914" s="18">
        <v>45134</v>
      </c>
      <c r="M914">
        <v>83.318402203856749</v>
      </c>
    </row>
    <row r="915" spans="1:13" x14ac:dyDescent="0.2">
      <c r="A915">
        <v>2023</v>
      </c>
      <c r="B915" t="s">
        <v>11</v>
      </c>
      <c r="C915" t="s">
        <v>18</v>
      </c>
      <c r="D915" s="18">
        <v>45105</v>
      </c>
      <c r="E915" s="3">
        <v>3.363</v>
      </c>
      <c r="F915">
        <v>2</v>
      </c>
      <c r="G915">
        <v>6</v>
      </c>
      <c r="H915">
        <v>4</v>
      </c>
      <c r="I915" s="3">
        <v>1528.8926804407713</v>
      </c>
      <c r="L915" s="18">
        <v>45134</v>
      </c>
      <c r="M915">
        <v>29.161440771349859</v>
      </c>
    </row>
    <row r="916" spans="1:13" x14ac:dyDescent="0.2">
      <c r="A916">
        <v>2023</v>
      </c>
      <c r="B916" t="s">
        <v>11</v>
      </c>
      <c r="C916" t="s">
        <v>18</v>
      </c>
      <c r="D916" s="18">
        <v>45105</v>
      </c>
      <c r="E916" s="3">
        <v>3.363</v>
      </c>
      <c r="F916">
        <v>3</v>
      </c>
      <c r="G916">
        <v>7</v>
      </c>
      <c r="H916">
        <v>4</v>
      </c>
      <c r="I916" s="3">
        <v>1495.5653195592283</v>
      </c>
      <c r="L916" s="18">
        <v>45134</v>
      </c>
      <c r="M916">
        <v>24.995520661157023</v>
      </c>
    </row>
    <row r="917" spans="1:13" x14ac:dyDescent="0.2">
      <c r="A917">
        <v>2023</v>
      </c>
      <c r="B917" t="s">
        <v>11</v>
      </c>
      <c r="C917" t="s">
        <v>18</v>
      </c>
      <c r="D917" s="18">
        <v>45105</v>
      </c>
      <c r="E917" s="3">
        <v>3.363</v>
      </c>
      <c r="F917">
        <v>4</v>
      </c>
      <c r="G917">
        <v>8</v>
      </c>
      <c r="H917">
        <v>4</v>
      </c>
      <c r="I917" s="3">
        <v>1299.7670743801652</v>
      </c>
      <c r="L917" s="18">
        <v>45134</v>
      </c>
      <c r="M917">
        <v>54.156961432506883</v>
      </c>
    </row>
    <row r="918" spans="1:13" x14ac:dyDescent="0.2">
      <c r="A918">
        <v>2023</v>
      </c>
      <c r="B918" t="s">
        <v>11</v>
      </c>
      <c r="C918" t="s">
        <v>18</v>
      </c>
      <c r="D918" s="18">
        <v>45105</v>
      </c>
      <c r="E918" s="3">
        <v>3.363</v>
      </c>
      <c r="F918">
        <v>1</v>
      </c>
      <c r="G918">
        <v>5</v>
      </c>
      <c r="H918">
        <v>5</v>
      </c>
      <c r="I918" s="3">
        <v>1845.5026088154268</v>
      </c>
      <c r="L918" s="18">
        <v>45141</v>
      </c>
    </row>
    <row r="919" spans="1:13" x14ac:dyDescent="0.2">
      <c r="A919">
        <v>2023</v>
      </c>
      <c r="B919" t="s">
        <v>11</v>
      </c>
      <c r="C919" t="s">
        <v>18</v>
      </c>
      <c r="D919" s="18">
        <v>45105</v>
      </c>
      <c r="E919" s="3">
        <v>3.363</v>
      </c>
      <c r="F919">
        <v>2</v>
      </c>
      <c r="G919">
        <v>6</v>
      </c>
      <c r="H919">
        <v>5</v>
      </c>
      <c r="I919" s="3">
        <v>1795.5115674931126</v>
      </c>
      <c r="L919" s="18">
        <v>45141</v>
      </c>
    </row>
    <row r="920" spans="1:13" x14ac:dyDescent="0.2">
      <c r="A920">
        <v>2023</v>
      </c>
      <c r="B920" t="s">
        <v>11</v>
      </c>
      <c r="C920" t="s">
        <v>18</v>
      </c>
      <c r="D920" s="18">
        <v>45105</v>
      </c>
      <c r="E920" s="3">
        <v>3.363</v>
      </c>
      <c r="F920">
        <v>3</v>
      </c>
      <c r="G920">
        <v>7</v>
      </c>
      <c r="H920">
        <v>5</v>
      </c>
      <c r="I920" s="3">
        <v>1716.3590853994492</v>
      </c>
      <c r="L920" s="18">
        <v>45141</v>
      </c>
    </row>
    <row r="921" spans="1:13" x14ac:dyDescent="0.2">
      <c r="A921">
        <v>2023</v>
      </c>
      <c r="B921" t="s">
        <v>11</v>
      </c>
      <c r="C921" t="s">
        <v>18</v>
      </c>
      <c r="D921" s="18">
        <v>45105</v>
      </c>
      <c r="E921" s="3">
        <v>3.363</v>
      </c>
      <c r="F921">
        <v>4</v>
      </c>
      <c r="G921">
        <v>8</v>
      </c>
      <c r="H921">
        <v>5</v>
      </c>
      <c r="I921" s="3">
        <v>2328.749341597796</v>
      </c>
      <c r="L921" s="18">
        <v>45141</v>
      </c>
    </row>
    <row r="922" spans="1:13" x14ac:dyDescent="0.2">
      <c r="A922">
        <v>2023</v>
      </c>
      <c r="B922" t="s">
        <v>11</v>
      </c>
      <c r="C922" t="s">
        <v>18</v>
      </c>
      <c r="D922" s="18">
        <v>45105</v>
      </c>
      <c r="E922" s="3">
        <v>3.363</v>
      </c>
      <c r="F922">
        <v>1</v>
      </c>
      <c r="G922">
        <v>5</v>
      </c>
      <c r="H922">
        <v>6</v>
      </c>
      <c r="I922" s="3">
        <v>2499.5520661157029</v>
      </c>
      <c r="L922" s="18">
        <v>45148</v>
      </c>
    </row>
    <row r="923" spans="1:13" x14ac:dyDescent="0.2">
      <c r="A923">
        <v>2023</v>
      </c>
      <c r="B923" t="s">
        <v>11</v>
      </c>
      <c r="C923" t="s">
        <v>18</v>
      </c>
      <c r="D923" s="18">
        <v>45105</v>
      </c>
      <c r="E923" s="3">
        <v>3.363</v>
      </c>
      <c r="F923">
        <v>2</v>
      </c>
      <c r="G923">
        <v>6</v>
      </c>
      <c r="H923">
        <v>6</v>
      </c>
      <c r="I923" s="3">
        <v>1957.9824517906336</v>
      </c>
      <c r="L923" s="18">
        <v>45148</v>
      </c>
    </row>
    <row r="924" spans="1:13" x14ac:dyDescent="0.2">
      <c r="A924">
        <v>2023</v>
      </c>
      <c r="B924" t="s">
        <v>11</v>
      </c>
      <c r="C924" t="s">
        <v>18</v>
      </c>
      <c r="D924" s="18">
        <v>45105</v>
      </c>
      <c r="E924" s="3">
        <v>3.363</v>
      </c>
      <c r="F924">
        <v>3</v>
      </c>
      <c r="G924">
        <v>7</v>
      </c>
      <c r="H924">
        <v>6</v>
      </c>
      <c r="I924" s="3">
        <v>2237.0990991735534</v>
      </c>
      <c r="L924" s="18">
        <v>45148</v>
      </c>
    </row>
    <row r="925" spans="1:13" x14ac:dyDescent="0.2">
      <c r="A925">
        <v>2023</v>
      </c>
      <c r="B925" t="s">
        <v>11</v>
      </c>
      <c r="C925" t="s">
        <v>18</v>
      </c>
      <c r="D925" s="18">
        <v>45105</v>
      </c>
      <c r="E925" s="3">
        <v>3.363</v>
      </c>
      <c r="F925">
        <v>4</v>
      </c>
      <c r="G925">
        <v>8</v>
      </c>
      <c r="H925">
        <v>6</v>
      </c>
      <c r="I925" s="3">
        <v>2312.0856611570248</v>
      </c>
      <c r="L925" s="18">
        <v>45148</v>
      </c>
    </row>
    <row r="926" spans="1:13" x14ac:dyDescent="0.2">
      <c r="A926">
        <v>2023</v>
      </c>
      <c r="B926" t="s">
        <v>11</v>
      </c>
      <c r="C926" t="s">
        <v>18</v>
      </c>
      <c r="D926" s="18">
        <v>45105</v>
      </c>
      <c r="E926" s="3">
        <v>3.363</v>
      </c>
      <c r="F926">
        <v>1</v>
      </c>
      <c r="G926">
        <v>5</v>
      </c>
      <c r="H926">
        <v>7</v>
      </c>
      <c r="I926" s="3">
        <v>3707.6688980716253</v>
      </c>
      <c r="L926" s="18">
        <v>45155</v>
      </c>
    </row>
    <row r="927" spans="1:13" x14ac:dyDescent="0.2">
      <c r="A927">
        <v>2023</v>
      </c>
      <c r="B927" t="s">
        <v>11</v>
      </c>
      <c r="C927" t="s">
        <v>18</v>
      </c>
      <c r="D927" s="18">
        <v>45105</v>
      </c>
      <c r="E927" s="3">
        <v>3.363</v>
      </c>
      <c r="F927">
        <v>2</v>
      </c>
      <c r="G927">
        <v>6</v>
      </c>
      <c r="H927">
        <v>7</v>
      </c>
      <c r="I927" s="3">
        <v>4153.4223498622587</v>
      </c>
      <c r="L927" s="18">
        <v>45155</v>
      </c>
    </row>
    <row r="928" spans="1:13" x14ac:dyDescent="0.2">
      <c r="A928">
        <v>2023</v>
      </c>
      <c r="B928" t="s">
        <v>11</v>
      </c>
      <c r="C928" t="s">
        <v>18</v>
      </c>
      <c r="D928" s="18">
        <v>45105</v>
      </c>
      <c r="E928" s="3">
        <v>3.363</v>
      </c>
      <c r="F928">
        <v>3</v>
      </c>
      <c r="G928">
        <v>7</v>
      </c>
      <c r="H928">
        <v>7</v>
      </c>
      <c r="I928" s="3">
        <v>2749.5072727272732</v>
      </c>
      <c r="L928" s="18">
        <v>45155</v>
      </c>
    </row>
    <row r="929" spans="1:14" x14ac:dyDescent="0.2">
      <c r="A929">
        <v>2023</v>
      </c>
      <c r="B929" t="s">
        <v>11</v>
      </c>
      <c r="C929" t="s">
        <v>18</v>
      </c>
      <c r="D929" s="18">
        <v>45105</v>
      </c>
      <c r="E929" s="3">
        <v>3.363</v>
      </c>
      <c r="F929">
        <v>4</v>
      </c>
      <c r="G929">
        <v>8</v>
      </c>
      <c r="H929">
        <v>7</v>
      </c>
      <c r="I929" s="3">
        <v>2849.4893553719012</v>
      </c>
      <c r="L929" s="18">
        <v>45155</v>
      </c>
    </row>
    <row r="930" spans="1:14" x14ac:dyDescent="0.2">
      <c r="A930">
        <v>2023</v>
      </c>
      <c r="B930" t="s">
        <v>11</v>
      </c>
      <c r="C930" t="s">
        <v>18</v>
      </c>
      <c r="D930" s="18">
        <v>45105</v>
      </c>
      <c r="E930" s="3">
        <v>3.363</v>
      </c>
      <c r="F930">
        <v>1</v>
      </c>
      <c r="G930">
        <v>5</v>
      </c>
      <c r="H930">
        <v>8</v>
      </c>
      <c r="I930" s="3">
        <v>3940.9604242424243</v>
      </c>
      <c r="L930" s="18">
        <v>45162</v>
      </c>
    </row>
    <row r="931" spans="1:14" x14ac:dyDescent="0.2">
      <c r="A931">
        <v>2023</v>
      </c>
      <c r="B931" t="s">
        <v>11</v>
      </c>
      <c r="C931" t="s">
        <v>18</v>
      </c>
      <c r="D931" s="18">
        <v>45105</v>
      </c>
      <c r="E931" s="3">
        <v>3.363</v>
      </c>
      <c r="F931">
        <v>2</v>
      </c>
      <c r="G931">
        <v>6</v>
      </c>
      <c r="H931">
        <v>8</v>
      </c>
      <c r="I931" s="3">
        <v>3790.9873002754821</v>
      </c>
      <c r="L931" s="18">
        <v>45162</v>
      </c>
    </row>
    <row r="932" spans="1:14" x14ac:dyDescent="0.2">
      <c r="A932">
        <v>2023</v>
      </c>
      <c r="B932" t="s">
        <v>11</v>
      </c>
      <c r="C932" t="s">
        <v>18</v>
      </c>
      <c r="D932" s="18">
        <v>45105</v>
      </c>
      <c r="E932" s="3">
        <v>3.363</v>
      </c>
      <c r="F932">
        <v>3</v>
      </c>
      <c r="G932">
        <v>7</v>
      </c>
      <c r="H932">
        <v>8</v>
      </c>
      <c r="I932" s="3">
        <v>1666.3680440771348</v>
      </c>
      <c r="L932" s="18">
        <v>45162</v>
      </c>
    </row>
    <row r="933" spans="1:14" x14ac:dyDescent="0.2">
      <c r="A933">
        <v>2023</v>
      </c>
      <c r="B933" t="s">
        <v>11</v>
      </c>
      <c r="C933" t="s">
        <v>18</v>
      </c>
      <c r="D933" s="18">
        <v>45105</v>
      </c>
      <c r="E933" s="3">
        <v>3.363</v>
      </c>
      <c r="F933">
        <v>4</v>
      </c>
      <c r="G933">
        <v>8</v>
      </c>
      <c r="H933">
        <v>8</v>
      </c>
      <c r="I933" s="3">
        <v>2541.2112672176304</v>
      </c>
      <c r="L933" s="18">
        <v>45162</v>
      </c>
    </row>
    <row r="934" spans="1:14" x14ac:dyDescent="0.2">
      <c r="A934">
        <v>2023</v>
      </c>
      <c r="B934" t="s">
        <v>11</v>
      </c>
      <c r="C934" t="s">
        <v>18</v>
      </c>
      <c r="D934" s="18">
        <v>45105</v>
      </c>
      <c r="E934" s="3">
        <v>3.363</v>
      </c>
      <c r="F934">
        <v>1</v>
      </c>
      <c r="G934">
        <v>5</v>
      </c>
      <c r="H934">
        <v>9</v>
      </c>
      <c r="I934" s="3">
        <v>4482.5300385674918</v>
      </c>
      <c r="L934" s="18">
        <v>45169</v>
      </c>
    </row>
    <row r="935" spans="1:14" x14ac:dyDescent="0.2">
      <c r="A935">
        <v>2023</v>
      </c>
      <c r="B935" t="s">
        <v>11</v>
      </c>
      <c r="C935" t="s">
        <v>18</v>
      </c>
      <c r="D935" s="18">
        <v>45105</v>
      </c>
      <c r="E935" s="3">
        <v>3.363</v>
      </c>
      <c r="F935">
        <v>2</v>
      </c>
      <c r="G935">
        <v>6</v>
      </c>
      <c r="H935">
        <v>9</v>
      </c>
      <c r="I935" s="3">
        <v>5574.0011074380172</v>
      </c>
      <c r="L935" s="18">
        <v>45169</v>
      </c>
    </row>
    <row r="936" spans="1:14" x14ac:dyDescent="0.2">
      <c r="A936">
        <v>2023</v>
      </c>
      <c r="B936" t="s">
        <v>11</v>
      </c>
      <c r="C936" t="s">
        <v>18</v>
      </c>
      <c r="D936" s="18">
        <v>45105</v>
      </c>
      <c r="E936" s="3">
        <v>3.363</v>
      </c>
      <c r="F936">
        <v>3</v>
      </c>
      <c r="G936">
        <v>7</v>
      </c>
      <c r="H936">
        <v>9</v>
      </c>
      <c r="I936" s="3">
        <v>3541.0320936639114</v>
      </c>
      <c r="L936" s="18">
        <v>45169</v>
      </c>
    </row>
    <row r="937" spans="1:14" x14ac:dyDescent="0.2">
      <c r="A937">
        <v>2023</v>
      </c>
      <c r="B937" t="s">
        <v>11</v>
      </c>
      <c r="C937" t="s">
        <v>18</v>
      </c>
      <c r="D937" s="18">
        <v>45105</v>
      </c>
      <c r="E937" s="3">
        <v>3.363</v>
      </c>
      <c r="F937">
        <v>4</v>
      </c>
      <c r="G937">
        <v>8</v>
      </c>
      <c r="H937">
        <v>9</v>
      </c>
      <c r="I937" s="3">
        <v>5378.2028622589514</v>
      </c>
      <c r="L937" s="18">
        <v>45169</v>
      </c>
    </row>
    <row r="938" spans="1:14" x14ac:dyDescent="0.2">
      <c r="A938">
        <v>2023</v>
      </c>
      <c r="B938" t="s">
        <v>12</v>
      </c>
      <c r="C938" t="s">
        <v>18</v>
      </c>
      <c r="D938" s="18">
        <v>45105</v>
      </c>
      <c r="E938" s="3">
        <v>6.726</v>
      </c>
      <c r="F938">
        <v>1</v>
      </c>
      <c r="G938">
        <v>5</v>
      </c>
      <c r="H938">
        <v>1</v>
      </c>
      <c r="J938" s="3">
        <v>0</v>
      </c>
      <c r="K938" s="2" t="s">
        <v>40</v>
      </c>
      <c r="L938" s="18">
        <v>45113</v>
      </c>
      <c r="N938" s="2" t="s">
        <v>40</v>
      </c>
    </row>
    <row r="939" spans="1:14" x14ac:dyDescent="0.2">
      <c r="A939">
        <v>2023</v>
      </c>
      <c r="B939" t="s">
        <v>12</v>
      </c>
      <c r="C939" t="s">
        <v>18</v>
      </c>
      <c r="D939" s="18">
        <v>45105</v>
      </c>
      <c r="E939" s="3">
        <v>6.726</v>
      </c>
      <c r="F939">
        <v>2</v>
      </c>
      <c r="G939">
        <v>6</v>
      </c>
      <c r="H939">
        <v>1</v>
      </c>
      <c r="J939" s="3">
        <v>0</v>
      </c>
      <c r="K939" s="2" t="s">
        <v>40</v>
      </c>
      <c r="L939" s="18">
        <v>45113</v>
      </c>
      <c r="N939" s="2" t="s">
        <v>40</v>
      </c>
    </row>
    <row r="940" spans="1:14" x14ac:dyDescent="0.2">
      <c r="A940">
        <v>2023</v>
      </c>
      <c r="B940" t="s">
        <v>12</v>
      </c>
      <c r="C940" t="s">
        <v>18</v>
      </c>
      <c r="D940" s="18">
        <v>45105</v>
      </c>
      <c r="E940" s="3">
        <v>6.726</v>
      </c>
      <c r="F940">
        <v>3</v>
      </c>
      <c r="G940">
        <v>7</v>
      </c>
      <c r="H940">
        <v>1</v>
      </c>
      <c r="J940" s="3">
        <v>0</v>
      </c>
      <c r="K940" s="2" t="s">
        <v>40</v>
      </c>
      <c r="L940" s="18">
        <v>45113</v>
      </c>
      <c r="N940" s="2" t="s">
        <v>40</v>
      </c>
    </row>
    <row r="941" spans="1:14" x14ac:dyDescent="0.2">
      <c r="A941">
        <v>2023</v>
      </c>
      <c r="B941" t="s">
        <v>12</v>
      </c>
      <c r="C941" t="s">
        <v>18</v>
      </c>
      <c r="D941" s="18">
        <v>45105</v>
      </c>
      <c r="E941" s="3">
        <v>6.726</v>
      </c>
      <c r="F941">
        <v>4</v>
      </c>
      <c r="G941">
        <v>8</v>
      </c>
      <c r="H941">
        <v>1</v>
      </c>
      <c r="J941" s="3">
        <v>0</v>
      </c>
      <c r="K941" s="2" t="s">
        <v>40</v>
      </c>
      <c r="L941" s="18">
        <v>45113</v>
      </c>
      <c r="N941" s="2" t="s">
        <v>40</v>
      </c>
    </row>
    <row r="942" spans="1:14" x14ac:dyDescent="0.2">
      <c r="A942">
        <v>2023</v>
      </c>
      <c r="B942" t="s">
        <v>12</v>
      </c>
      <c r="C942" t="s">
        <v>18</v>
      </c>
      <c r="D942" s="18">
        <v>45105</v>
      </c>
      <c r="E942" s="3">
        <v>6.726</v>
      </c>
      <c r="F942">
        <v>1</v>
      </c>
      <c r="G942">
        <v>5</v>
      </c>
      <c r="H942">
        <v>2</v>
      </c>
      <c r="J942" s="3">
        <v>2.54</v>
      </c>
      <c r="K942" s="2" t="s">
        <v>41</v>
      </c>
      <c r="L942" s="18">
        <v>45120</v>
      </c>
      <c r="N942" s="2" t="s">
        <v>41</v>
      </c>
    </row>
    <row r="943" spans="1:14" x14ac:dyDescent="0.2">
      <c r="A943">
        <v>2023</v>
      </c>
      <c r="B943" t="s">
        <v>12</v>
      </c>
      <c r="C943" t="s">
        <v>18</v>
      </c>
      <c r="D943" s="18">
        <v>45105</v>
      </c>
      <c r="E943" s="3">
        <v>6.726</v>
      </c>
      <c r="F943">
        <v>2</v>
      </c>
      <c r="G943">
        <v>6</v>
      </c>
      <c r="H943">
        <v>2</v>
      </c>
      <c r="J943" s="3">
        <v>2.54</v>
      </c>
      <c r="K943" s="2" t="s">
        <v>41</v>
      </c>
      <c r="L943" s="18">
        <v>45120</v>
      </c>
      <c r="N943" s="2" t="s">
        <v>41</v>
      </c>
    </row>
    <row r="944" spans="1:14" x14ac:dyDescent="0.2">
      <c r="A944">
        <v>2023</v>
      </c>
      <c r="B944" t="s">
        <v>12</v>
      </c>
      <c r="C944" t="s">
        <v>18</v>
      </c>
      <c r="D944" s="18">
        <v>45105</v>
      </c>
      <c r="E944" s="3">
        <v>6.726</v>
      </c>
      <c r="F944">
        <v>3</v>
      </c>
      <c r="G944">
        <v>7</v>
      </c>
      <c r="H944">
        <v>2</v>
      </c>
      <c r="J944" s="3">
        <v>2.54</v>
      </c>
      <c r="K944" s="2" t="s">
        <v>41</v>
      </c>
      <c r="L944" s="18">
        <v>45120</v>
      </c>
      <c r="N944" s="2" t="s">
        <v>41</v>
      </c>
    </row>
    <row r="945" spans="1:14" x14ac:dyDescent="0.2">
      <c r="A945">
        <v>2023</v>
      </c>
      <c r="B945" t="s">
        <v>12</v>
      </c>
      <c r="C945" t="s">
        <v>18</v>
      </c>
      <c r="D945" s="18">
        <v>45105</v>
      </c>
      <c r="E945" s="3">
        <v>6.726</v>
      </c>
      <c r="F945">
        <v>4</v>
      </c>
      <c r="G945">
        <v>8</v>
      </c>
      <c r="H945">
        <v>2</v>
      </c>
      <c r="J945" s="3">
        <v>2.54</v>
      </c>
      <c r="K945" s="2" t="s">
        <v>41</v>
      </c>
      <c r="L945" s="18">
        <v>45120</v>
      </c>
      <c r="N945" s="2" t="s">
        <v>41</v>
      </c>
    </row>
    <row r="946" spans="1:14" x14ac:dyDescent="0.2">
      <c r="A946">
        <v>2023</v>
      </c>
      <c r="B946" t="s">
        <v>12</v>
      </c>
      <c r="C946" t="s">
        <v>18</v>
      </c>
      <c r="D946" s="18">
        <v>45105</v>
      </c>
      <c r="E946" s="3">
        <v>6.726</v>
      </c>
      <c r="F946">
        <v>1</v>
      </c>
      <c r="G946">
        <v>5</v>
      </c>
      <c r="H946">
        <v>3</v>
      </c>
      <c r="J946" s="3">
        <v>20.32</v>
      </c>
      <c r="K946" s="2" t="s">
        <v>42</v>
      </c>
      <c r="L946" s="18">
        <v>45127</v>
      </c>
      <c r="N946" s="2" t="s">
        <v>42</v>
      </c>
    </row>
    <row r="947" spans="1:14" x14ac:dyDescent="0.2">
      <c r="A947">
        <v>2023</v>
      </c>
      <c r="B947" t="s">
        <v>12</v>
      </c>
      <c r="C947" t="s">
        <v>18</v>
      </c>
      <c r="D947" s="18">
        <v>45105</v>
      </c>
      <c r="E947" s="3">
        <v>6.726</v>
      </c>
      <c r="F947">
        <v>2</v>
      </c>
      <c r="G947">
        <v>6</v>
      </c>
      <c r="H947">
        <v>3</v>
      </c>
      <c r="J947" s="3">
        <v>22.86</v>
      </c>
      <c r="K947" s="2" t="s">
        <v>42</v>
      </c>
      <c r="L947" s="18">
        <v>45127</v>
      </c>
      <c r="N947" s="2" t="s">
        <v>42</v>
      </c>
    </row>
    <row r="948" spans="1:14" x14ac:dyDescent="0.2">
      <c r="A948">
        <v>2023</v>
      </c>
      <c r="B948" t="s">
        <v>12</v>
      </c>
      <c r="C948" t="s">
        <v>18</v>
      </c>
      <c r="D948" s="18">
        <v>45105</v>
      </c>
      <c r="E948" s="3">
        <v>6.726</v>
      </c>
      <c r="F948">
        <v>3</v>
      </c>
      <c r="G948">
        <v>7</v>
      </c>
      <c r="H948">
        <v>3</v>
      </c>
      <c r="J948" s="3">
        <v>25.4</v>
      </c>
      <c r="K948" s="2" t="s">
        <v>42</v>
      </c>
      <c r="L948" s="18">
        <v>45127</v>
      </c>
      <c r="N948" s="2" t="s">
        <v>42</v>
      </c>
    </row>
    <row r="949" spans="1:14" x14ac:dyDescent="0.2">
      <c r="A949">
        <v>2023</v>
      </c>
      <c r="B949" t="s">
        <v>12</v>
      </c>
      <c r="C949" t="s">
        <v>18</v>
      </c>
      <c r="D949" s="18">
        <v>45105</v>
      </c>
      <c r="E949" s="3">
        <v>6.726</v>
      </c>
      <c r="F949">
        <v>4</v>
      </c>
      <c r="G949">
        <v>8</v>
      </c>
      <c r="H949">
        <v>3</v>
      </c>
      <c r="J949" s="3">
        <v>27.94</v>
      </c>
      <c r="K949" s="2" t="s">
        <v>42</v>
      </c>
      <c r="L949" s="18">
        <v>45127</v>
      </c>
      <c r="N949" s="2" t="s">
        <v>42</v>
      </c>
    </row>
    <row r="950" spans="1:14" x14ac:dyDescent="0.2">
      <c r="A950">
        <v>2023</v>
      </c>
      <c r="B950" t="s">
        <v>12</v>
      </c>
      <c r="C950" t="s">
        <v>18</v>
      </c>
      <c r="D950" s="18">
        <v>45105</v>
      </c>
      <c r="E950" s="3">
        <v>6.726</v>
      </c>
      <c r="F950">
        <v>1</v>
      </c>
      <c r="G950">
        <v>5</v>
      </c>
      <c r="H950">
        <v>4</v>
      </c>
      <c r="I950" s="3">
        <v>1374.7536363636366</v>
      </c>
      <c r="J950" s="3">
        <v>35.56</v>
      </c>
      <c r="K950" s="2" t="s">
        <v>158</v>
      </c>
      <c r="L950" s="18">
        <v>45134</v>
      </c>
      <c r="M950">
        <v>8.3318402203856756</v>
      </c>
      <c r="N950" s="4" t="s">
        <v>77</v>
      </c>
    </row>
    <row r="951" spans="1:14" x14ac:dyDescent="0.2">
      <c r="A951">
        <v>2023</v>
      </c>
      <c r="B951" t="s">
        <v>12</v>
      </c>
      <c r="C951" t="s">
        <v>18</v>
      </c>
      <c r="D951" s="18">
        <v>45105</v>
      </c>
      <c r="E951" s="3">
        <v>6.726</v>
      </c>
      <c r="F951">
        <v>2</v>
      </c>
      <c r="G951">
        <v>6</v>
      </c>
      <c r="H951">
        <v>4</v>
      </c>
      <c r="I951" s="3">
        <v>1045.6459476584021</v>
      </c>
      <c r="J951" s="3">
        <v>50.8</v>
      </c>
      <c r="K951" s="2" t="s">
        <v>158</v>
      </c>
      <c r="L951" s="18">
        <v>45134</v>
      </c>
      <c r="M951">
        <v>29.161440771349859</v>
      </c>
      <c r="N951" s="4" t="s">
        <v>77</v>
      </c>
    </row>
    <row r="952" spans="1:14" x14ac:dyDescent="0.2">
      <c r="A952">
        <v>2023</v>
      </c>
      <c r="B952" t="s">
        <v>12</v>
      </c>
      <c r="C952" t="s">
        <v>18</v>
      </c>
      <c r="D952" s="18">
        <v>45105</v>
      </c>
      <c r="E952" s="3">
        <v>6.726</v>
      </c>
      <c r="F952">
        <v>3</v>
      </c>
      <c r="G952">
        <v>7</v>
      </c>
      <c r="H952">
        <v>4</v>
      </c>
      <c r="I952" s="3">
        <v>1408.0809972451787</v>
      </c>
      <c r="J952" s="3">
        <v>53.34</v>
      </c>
      <c r="K952" s="2" t="s">
        <v>158</v>
      </c>
      <c r="L952" s="18">
        <v>45134</v>
      </c>
      <c r="M952">
        <v>45.825121212121218</v>
      </c>
      <c r="N952" s="4" t="s">
        <v>77</v>
      </c>
    </row>
    <row r="953" spans="1:14" x14ac:dyDescent="0.2">
      <c r="A953">
        <v>2023</v>
      </c>
      <c r="B953" t="s">
        <v>12</v>
      </c>
      <c r="C953" t="s">
        <v>18</v>
      </c>
      <c r="D953" s="18">
        <v>45105</v>
      </c>
      <c r="E953" s="3">
        <v>6.726</v>
      </c>
      <c r="F953">
        <v>4</v>
      </c>
      <c r="G953">
        <v>8</v>
      </c>
      <c r="H953">
        <v>4</v>
      </c>
      <c r="I953" s="3">
        <v>1483.06755922865</v>
      </c>
      <c r="J953" s="3">
        <v>48.26</v>
      </c>
      <c r="K953" s="2" t="s">
        <v>158</v>
      </c>
      <c r="L953" s="18">
        <v>45134</v>
      </c>
      <c r="M953">
        <v>24.995520661157023</v>
      </c>
      <c r="N953" s="4" t="s">
        <v>77</v>
      </c>
    </row>
    <row r="954" spans="1:14" x14ac:dyDescent="0.2">
      <c r="A954">
        <v>2023</v>
      </c>
      <c r="B954" t="s">
        <v>12</v>
      </c>
      <c r="C954" t="s">
        <v>18</v>
      </c>
      <c r="D954" s="18">
        <v>45105</v>
      </c>
      <c r="E954" s="3">
        <v>6.726</v>
      </c>
      <c r="F954">
        <v>1</v>
      </c>
      <c r="G954">
        <v>5</v>
      </c>
      <c r="H954">
        <v>5</v>
      </c>
      <c r="I954" s="3">
        <v>2470.3906253443524</v>
      </c>
      <c r="J954" s="3">
        <v>58.42</v>
      </c>
      <c r="K954" s="2" t="s">
        <v>52</v>
      </c>
      <c r="L954" s="18">
        <v>45141</v>
      </c>
      <c r="N954" s="4" t="s">
        <v>77</v>
      </c>
    </row>
    <row r="955" spans="1:14" x14ac:dyDescent="0.2">
      <c r="A955">
        <v>2023</v>
      </c>
      <c r="B955" t="s">
        <v>12</v>
      </c>
      <c r="C955" t="s">
        <v>18</v>
      </c>
      <c r="D955" s="18">
        <v>45105</v>
      </c>
      <c r="E955" s="3">
        <v>6.726</v>
      </c>
      <c r="F955">
        <v>2</v>
      </c>
      <c r="G955">
        <v>6</v>
      </c>
      <c r="H955">
        <v>5</v>
      </c>
      <c r="I955" s="3">
        <v>1791.3456473829199</v>
      </c>
      <c r="J955" s="3">
        <v>63.5</v>
      </c>
      <c r="K955" s="2" t="s">
        <v>55</v>
      </c>
      <c r="L955" s="18">
        <v>45141</v>
      </c>
      <c r="N955" s="4" t="s">
        <v>77</v>
      </c>
    </row>
    <row r="956" spans="1:14" x14ac:dyDescent="0.2">
      <c r="A956">
        <v>2023</v>
      </c>
      <c r="B956" t="s">
        <v>12</v>
      </c>
      <c r="C956" t="s">
        <v>18</v>
      </c>
      <c r="D956" s="18">
        <v>45105</v>
      </c>
      <c r="E956" s="3">
        <v>6.726</v>
      </c>
      <c r="F956">
        <v>3</v>
      </c>
      <c r="G956">
        <v>7</v>
      </c>
      <c r="H956">
        <v>5</v>
      </c>
      <c r="I956" s="3">
        <v>1882.9958898071623</v>
      </c>
      <c r="J956" s="3">
        <v>68.58</v>
      </c>
      <c r="K956" s="2" t="s">
        <v>52</v>
      </c>
      <c r="L956" s="18">
        <v>45141</v>
      </c>
      <c r="N956" s="4" t="s">
        <v>77</v>
      </c>
    </row>
    <row r="957" spans="1:14" x14ac:dyDescent="0.2">
      <c r="A957">
        <v>2023</v>
      </c>
      <c r="B957" t="s">
        <v>12</v>
      </c>
      <c r="C957" t="s">
        <v>18</v>
      </c>
      <c r="D957" s="18">
        <v>45105</v>
      </c>
      <c r="E957" s="3">
        <v>6.726</v>
      </c>
      <c r="F957">
        <v>4</v>
      </c>
      <c r="G957">
        <v>8</v>
      </c>
      <c r="H957">
        <v>5</v>
      </c>
      <c r="I957" s="3">
        <v>1483.06755922865</v>
      </c>
      <c r="J957" s="3">
        <v>58.42</v>
      </c>
      <c r="K957" s="2" t="s">
        <v>52</v>
      </c>
      <c r="L957" s="18">
        <v>45141</v>
      </c>
      <c r="N957" s="4" t="s">
        <v>77</v>
      </c>
    </row>
    <row r="958" spans="1:14" x14ac:dyDescent="0.2">
      <c r="A958">
        <v>2023</v>
      </c>
      <c r="B958" t="s">
        <v>12</v>
      </c>
      <c r="C958" t="s">
        <v>18</v>
      </c>
      <c r="D958" s="18">
        <v>45105</v>
      </c>
      <c r="E958" s="3">
        <v>6.726</v>
      </c>
      <c r="F958">
        <v>1</v>
      </c>
      <c r="G958">
        <v>5</v>
      </c>
      <c r="H958">
        <v>6</v>
      </c>
      <c r="I958" s="3">
        <v>3620.1845757575757</v>
      </c>
      <c r="J958" s="3">
        <v>60.96</v>
      </c>
      <c r="K958" s="2" t="s">
        <v>59</v>
      </c>
      <c r="L958" s="18">
        <v>45148</v>
      </c>
      <c r="N958" s="4" t="s">
        <v>59</v>
      </c>
    </row>
    <row r="959" spans="1:14" x14ac:dyDescent="0.2">
      <c r="A959">
        <v>2023</v>
      </c>
      <c r="B959" t="s">
        <v>12</v>
      </c>
      <c r="C959" t="s">
        <v>18</v>
      </c>
      <c r="D959" s="18">
        <v>45105</v>
      </c>
      <c r="E959" s="3">
        <v>6.726</v>
      </c>
      <c r="F959">
        <v>2</v>
      </c>
      <c r="G959">
        <v>6</v>
      </c>
      <c r="H959">
        <v>6</v>
      </c>
      <c r="I959" s="3">
        <v>1470.5697988980714</v>
      </c>
      <c r="J959" s="3">
        <v>71.12</v>
      </c>
      <c r="K959" s="2" t="s">
        <v>55</v>
      </c>
      <c r="L959" s="18">
        <v>45148</v>
      </c>
      <c r="N959" s="4" t="s">
        <v>77</v>
      </c>
    </row>
    <row r="960" spans="1:14" x14ac:dyDescent="0.2">
      <c r="A960">
        <v>2023</v>
      </c>
      <c r="B960" t="s">
        <v>12</v>
      </c>
      <c r="C960" t="s">
        <v>18</v>
      </c>
      <c r="D960" s="18">
        <v>45105</v>
      </c>
      <c r="E960" s="3">
        <v>6.726</v>
      </c>
      <c r="F960">
        <v>3</v>
      </c>
      <c r="G960">
        <v>7</v>
      </c>
      <c r="H960">
        <v>6</v>
      </c>
      <c r="I960" s="3">
        <v>1337.2603553719009</v>
      </c>
      <c r="J960" s="3">
        <v>73.66</v>
      </c>
      <c r="K960" s="2" t="s">
        <v>55</v>
      </c>
      <c r="L960" s="18">
        <v>45148</v>
      </c>
      <c r="N960" s="4" t="s">
        <v>77</v>
      </c>
    </row>
    <row r="961" spans="1:14" x14ac:dyDescent="0.2">
      <c r="A961">
        <v>2023</v>
      </c>
      <c r="B961" t="s">
        <v>12</v>
      </c>
      <c r="C961" t="s">
        <v>18</v>
      </c>
      <c r="D961" s="18">
        <v>45105</v>
      </c>
      <c r="E961" s="3">
        <v>6.726</v>
      </c>
      <c r="F961">
        <v>4</v>
      </c>
      <c r="G961">
        <v>8</v>
      </c>
      <c r="H961">
        <v>6</v>
      </c>
      <c r="I961" s="3">
        <v>937.33202479338831</v>
      </c>
      <c r="J961" s="3">
        <v>53.34</v>
      </c>
      <c r="K961" s="2" t="s">
        <v>52</v>
      </c>
      <c r="L961" s="18">
        <v>45148</v>
      </c>
      <c r="N961" s="4" t="s">
        <v>77</v>
      </c>
    </row>
    <row r="962" spans="1:14" x14ac:dyDescent="0.2">
      <c r="A962">
        <v>2023</v>
      </c>
      <c r="B962" t="s">
        <v>12</v>
      </c>
      <c r="C962" t="s">
        <v>18</v>
      </c>
      <c r="D962" s="18">
        <v>45105</v>
      </c>
      <c r="E962" s="3">
        <v>6.726</v>
      </c>
      <c r="F962">
        <v>1</v>
      </c>
      <c r="G962">
        <v>5</v>
      </c>
      <c r="H962">
        <v>7</v>
      </c>
      <c r="I962" s="3">
        <v>3382.7271294765837</v>
      </c>
      <c r="J962" s="3">
        <v>93.98</v>
      </c>
      <c r="K962" s="2" t="s">
        <v>59</v>
      </c>
      <c r="L962" s="18">
        <v>45155</v>
      </c>
      <c r="N962" s="4" t="s">
        <v>59</v>
      </c>
    </row>
    <row r="963" spans="1:14" x14ac:dyDescent="0.2">
      <c r="A963">
        <v>2023</v>
      </c>
      <c r="B963" t="s">
        <v>12</v>
      </c>
      <c r="C963" t="s">
        <v>18</v>
      </c>
      <c r="D963" s="18">
        <v>45105</v>
      </c>
      <c r="E963" s="3">
        <v>6.726</v>
      </c>
      <c r="F963">
        <v>2</v>
      </c>
      <c r="G963">
        <v>6</v>
      </c>
      <c r="H963">
        <v>7</v>
      </c>
      <c r="I963" s="3">
        <v>1787.1797272727272</v>
      </c>
      <c r="J963" s="3">
        <v>71.12</v>
      </c>
      <c r="K963" s="2" t="s">
        <v>160</v>
      </c>
      <c r="L963" s="18">
        <v>45155</v>
      </c>
      <c r="N963" s="4" t="s">
        <v>60</v>
      </c>
    </row>
    <row r="964" spans="1:14" x14ac:dyDescent="0.2">
      <c r="A964">
        <v>2023</v>
      </c>
      <c r="B964" t="s">
        <v>12</v>
      </c>
      <c r="C964" t="s">
        <v>18</v>
      </c>
      <c r="D964" s="18">
        <v>45105</v>
      </c>
      <c r="E964" s="3">
        <v>6.726</v>
      </c>
      <c r="F964">
        <v>3</v>
      </c>
      <c r="G964">
        <v>7</v>
      </c>
      <c r="H964">
        <v>7</v>
      </c>
      <c r="I964" s="3">
        <v>1749.6864462809915</v>
      </c>
      <c r="J964" s="3">
        <v>91.44</v>
      </c>
      <c r="K964" s="2" t="s">
        <v>60</v>
      </c>
      <c r="L964" s="18">
        <v>45155</v>
      </c>
      <c r="N964" s="2" t="s">
        <v>60</v>
      </c>
    </row>
    <row r="965" spans="1:14" x14ac:dyDescent="0.2">
      <c r="A965">
        <v>2023</v>
      </c>
      <c r="B965" t="s">
        <v>12</v>
      </c>
      <c r="C965" t="s">
        <v>18</v>
      </c>
      <c r="D965" s="18">
        <v>45105</v>
      </c>
      <c r="E965" s="3">
        <v>6.726</v>
      </c>
      <c r="F965">
        <v>4</v>
      </c>
      <c r="G965">
        <v>8</v>
      </c>
      <c r="H965">
        <v>7</v>
      </c>
      <c r="I965" s="3">
        <v>958.1616253443525</v>
      </c>
      <c r="J965" s="3">
        <v>83.820000000000007</v>
      </c>
      <c r="K965" s="2" t="s">
        <v>60</v>
      </c>
      <c r="L965" s="18">
        <v>45155</v>
      </c>
      <c r="N965" s="2" t="s">
        <v>60</v>
      </c>
    </row>
    <row r="966" spans="1:14" x14ac:dyDescent="0.2">
      <c r="A966">
        <v>2023</v>
      </c>
      <c r="B966" t="s">
        <v>12</v>
      </c>
      <c r="C966" t="s">
        <v>18</v>
      </c>
      <c r="D966" s="18">
        <v>45105</v>
      </c>
      <c r="E966" s="3">
        <v>6.726</v>
      </c>
      <c r="F966">
        <v>1</v>
      </c>
      <c r="G966">
        <v>5</v>
      </c>
      <c r="H966">
        <v>8</v>
      </c>
      <c r="I966" s="3">
        <v>3549.3639338842977</v>
      </c>
      <c r="J966" s="3">
        <v>86.36</v>
      </c>
      <c r="K966" s="2" t="s">
        <v>59</v>
      </c>
      <c r="L966" s="18">
        <v>45162</v>
      </c>
      <c r="N966" s="2" t="s">
        <v>59</v>
      </c>
    </row>
    <row r="967" spans="1:14" x14ac:dyDescent="0.2">
      <c r="A967">
        <v>2023</v>
      </c>
      <c r="B967" t="s">
        <v>12</v>
      </c>
      <c r="C967" t="s">
        <v>18</v>
      </c>
      <c r="D967" s="18">
        <v>45105</v>
      </c>
      <c r="E967" s="3">
        <v>6.726</v>
      </c>
      <c r="F967">
        <v>2</v>
      </c>
      <c r="G967">
        <v>6</v>
      </c>
      <c r="H967">
        <v>8</v>
      </c>
      <c r="I967" s="3">
        <v>2520.3816666666667</v>
      </c>
      <c r="J967" s="3">
        <v>93.98</v>
      </c>
      <c r="K967" s="2" t="s">
        <v>59</v>
      </c>
      <c r="L967" s="18">
        <v>45162</v>
      </c>
      <c r="N967" s="2" t="s">
        <v>59</v>
      </c>
    </row>
    <row r="968" spans="1:14" x14ac:dyDescent="0.2">
      <c r="A968">
        <v>2023</v>
      </c>
      <c r="B968" t="s">
        <v>12</v>
      </c>
      <c r="C968" t="s">
        <v>18</v>
      </c>
      <c r="D968" s="18">
        <v>45105</v>
      </c>
      <c r="E968" s="3">
        <v>6.726</v>
      </c>
      <c r="F968">
        <v>3</v>
      </c>
      <c r="G968">
        <v>7</v>
      </c>
      <c r="H968">
        <v>8</v>
      </c>
      <c r="I968" s="3">
        <v>2528.7135068870521</v>
      </c>
      <c r="J968" s="3">
        <v>104.14</v>
      </c>
      <c r="K968" s="2" t="s">
        <v>59</v>
      </c>
      <c r="L968" s="18">
        <v>45162</v>
      </c>
      <c r="N968" s="2" t="s">
        <v>59</v>
      </c>
    </row>
    <row r="969" spans="1:14" x14ac:dyDescent="0.2">
      <c r="A969">
        <v>2023</v>
      </c>
      <c r="B969" t="s">
        <v>12</v>
      </c>
      <c r="C969" t="s">
        <v>18</v>
      </c>
      <c r="D969" s="18">
        <v>45105</v>
      </c>
      <c r="E969" s="3">
        <v>6.726</v>
      </c>
      <c r="F969">
        <v>4</v>
      </c>
      <c r="G969">
        <v>8</v>
      </c>
      <c r="H969">
        <v>8</v>
      </c>
      <c r="I969" s="3">
        <v>1770.5160468319557</v>
      </c>
      <c r="J969" s="3">
        <v>106.68</v>
      </c>
      <c r="K969" s="2" t="s">
        <v>59</v>
      </c>
      <c r="L969" s="18">
        <v>45162</v>
      </c>
      <c r="N969" s="2" t="s">
        <v>59</v>
      </c>
    </row>
    <row r="970" spans="1:14" x14ac:dyDescent="0.2">
      <c r="A970">
        <v>2023</v>
      </c>
      <c r="B970" t="s">
        <v>12</v>
      </c>
      <c r="C970" t="s">
        <v>18</v>
      </c>
      <c r="D970" s="18">
        <v>45105</v>
      </c>
      <c r="E970" s="3">
        <v>6.726</v>
      </c>
      <c r="F970">
        <v>1</v>
      </c>
      <c r="G970">
        <v>5</v>
      </c>
      <c r="H970">
        <v>9</v>
      </c>
      <c r="I970" s="3">
        <v>4490.8618787878786</v>
      </c>
      <c r="J970" s="3">
        <v>93.98</v>
      </c>
      <c r="K970" s="2" t="s">
        <v>59</v>
      </c>
      <c r="L970" s="18">
        <v>45169</v>
      </c>
      <c r="N970" s="2" t="s">
        <v>59</v>
      </c>
    </row>
    <row r="971" spans="1:14" x14ac:dyDescent="0.2">
      <c r="A971">
        <v>2023</v>
      </c>
      <c r="B971" t="s">
        <v>12</v>
      </c>
      <c r="C971" t="s">
        <v>18</v>
      </c>
      <c r="D971" s="18">
        <v>45105</v>
      </c>
      <c r="E971" s="3">
        <v>6.726</v>
      </c>
      <c r="F971">
        <v>2</v>
      </c>
      <c r="G971">
        <v>6</v>
      </c>
      <c r="H971">
        <v>9</v>
      </c>
      <c r="I971" s="3">
        <v>4486.6959586776857</v>
      </c>
      <c r="J971" s="3">
        <v>127</v>
      </c>
      <c r="K971" s="2" t="s">
        <v>59</v>
      </c>
      <c r="L971" s="18">
        <v>45169</v>
      </c>
      <c r="N971" s="2" t="s">
        <v>59</v>
      </c>
    </row>
    <row r="972" spans="1:14" x14ac:dyDescent="0.2">
      <c r="A972">
        <v>2023</v>
      </c>
      <c r="B972" t="s">
        <v>12</v>
      </c>
      <c r="C972" t="s">
        <v>18</v>
      </c>
      <c r="D972" s="18">
        <v>45105</v>
      </c>
      <c r="E972" s="3">
        <v>6.726</v>
      </c>
      <c r="F972">
        <v>3</v>
      </c>
      <c r="G972">
        <v>7</v>
      </c>
      <c r="H972">
        <v>9</v>
      </c>
      <c r="I972" s="3">
        <v>4161.7541900826445</v>
      </c>
      <c r="J972" s="3">
        <v>129.54</v>
      </c>
      <c r="K972" s="2" t="s">
        <v>59</v>
      </c>
      <c r="L972" s="18">
        <v>45169</v>
      </c>
      <c r="N972" s="2" t="s">
        <v>59</v>
      </c>
    </row>
    <row r="973" spans="1:14" x14ac:dyDescent="0.2">
      <c r="A973">
        <v>2023</v>
      </c>
      <c r="B973" t="s">
        <v>12</v>
      </c>
      <c r="C973" t="s">
        <v>18</v>
      </c>
      <c r="D973" s="18">
        <v>45105</v>
      </c>
      <c r="E973" s="3">
        <v>6.726</v>
      </c>
      <c r="F973">
        <v>4</v>
      </c>
      <c r="G973">
        <v>8</v>
      </c>
      <c r="H973">
        <v>9</v>
      </c>
      <c r="I973" s="3">
        <v>1153.9598705234159</v>
      </c>
      <c r="J973" s="3">
        <v>109.22</v>
      </c>
      <c r="K973" s="2" t="s">
        <v>59</v>
      </c>
      <c r="L973" s="18">
        <v>45169</v>
      </c>
      <c r="N973" s="2" t="s">
        <v>59</v>
      </c>
    </row>
    <row r="974" spans="1:14" x14ac:dyDescent="0.2">
      <c r="A974">
        <v>2023</v>
      </c>
      <c r="B974" t="s">
        <v>13</v>
      </c>
      <c r="C974" t="s">
        <v>18</v>
      </c>
      <c r="D974" s="18">
        <v>45105</v>
      </c>
      <c r="E974" s="3">
        <v>10.089</v>
      </c>
      <c r="F974">
        <v>1</v>
      </c>
      <c r="G974">
        <v>5</v>
      </c>
      <c r="H974">
        <v>1</v>
      </c>
      <c r="L974" s="18">
        <v>45113</v>
      </c>
    </row>
    <row r="975" spans="1:14" x14ac:dyDescent="0.2">
      <c r="A975">
        <v>2023</v>
      </c>
      <c r="B975" t="s">
        <v>13</v>
      </c>
      <c r="C975" t="s">
        <v>18</v>
      </c>
      <c r="D975" s="18">
        <v>45105</v>
      </c>
      <c r="E975" s="3">
        <v>10.089</v>
      </c>
      <c r="F975">
        <v>2</v>
      </c>
      <c r="G975">
        <v>6</v>
      </c>
      <c r="H975">
        <v>1</v>
      </c>
      <c r="L975" s="18">
        <v>45113</v>
      </c>
    </row>
    <row r="976" spans="1:14" x14ac:dyDescent="0.2">
      <c r="A976">
        <v>2023</v>
      </c>
      <c r="B976" t="s">
        <v>13</v>
      </c>
      <c r="C976" t="s">
        <v>18</v>
      </c>
      <c r="D976" s="18">
        <v>45105</v>
      </c>
      <c r="E976" s="3">
        <v>10.089</v>
      </c>
      <c r="F976">
        <v>3</v>
      </c>
      <c r="G976">
        <v>7</v>
      </c>
      <c r="H976">
        <v>1</v>
      </c>
      <c r="L976" s="18">
        <v>45113</v>
      </c>
    </row>
    <row r="977" spans="1:13" x14ac:dyDescent="0.2">
      <c r="A977">
        <v>2023</v>
      </c>
      <c r="B977" t="s">
        <v>13</v>
      </c>
      <c r="C977" t="s">
        <v>18</v>
      </c>
      <c r="D977" s="18">
        <v>45105</v>
      </c>
      <c r="E977" s="3">
        <v>10.089</v>
      </c>
      <c r="F977">
        <v>4</v>
      </c>
      <c r="G977">
        <v>8</v>
      </c>
      <c r="H977">
        <v>1</v>
      </c>
      <c r="L977" s="18">
        <v>45113</v>
      </c>
    </row>
    <row r="978" spans="1:13" x14ac:dyDescent="0.2">
      <c r="A978">
        <v>2023</v>
      </c>
      <c r="B978" t="s">
        <v>13</v>
      </c>
      <c r="C978" t="s">
        <v>18</v>
      </c>
      <c r="D978" s="18">
        <v>45105</v>
      </c>
      <c r="E978" s="3">
        <v>10.089</v>
      </c>
      <c r="F978">
        <v>1</v>
      </c>
      <c r="G978">
        <v>5</v>
      </c>
      <c r="H978">
        <v>2</v>
      </c>
      <c r="L978" s="18">
        <v>45120</v>
      </c>
    </row>
    <row r="979" spans="1:13" x14ac:dyDescent="0.2">
      <c r="A979">
        <v>2023</v>
      </c>
      <c r="B979" t="s">
        <v>13</v>
      </c>
      <c r="C979" t="s">
        <v>18</v>
      </c>
      <c r="D979" s="18">
        <v>45105</v>
      </c>
      <c r="E979" s="3">
        <v>10.089</v>
      </c>
      <c r="F979">
        <v>2</v>
      </c>
      <c r="G979">
        <v>6</v>
      </c>
      <c r="H979">
        <v>2</v>
      </c>
      <c r="L979" s="18">
        <v>45120</v>
      </c>
    </row>
    <row r="980" spans="1:13" x14ac:dyDescent="0.2">
      <c r="A980">
        <v>2023</v>
      </c>
      <c r="B980" t="s">
        <v>13</v>
      </c>
      <c r="C980" t="s">
        <v>18</v>
      </c>
      <c r="D980" s="18">
        <v>45105</v>
      </c>
      <c r="E980" s="3">
        <v>10.089</v>
      </c>
      <c r="F980">
        <v>3</v>
      </c>
      <c r="G980">
        <v>7</v>
      </c>
      <c r="H980">
        <v>2</v>
      </c>
      <c r="L980" s="18">
        <v>45120</v>
      </c>
    </row>
    <row r="981" spans="1:13" x14ac:dyDescent="0.2">
      <c r="A981">
        <v>2023</v>
      </c>
      <c r="B981" t="s">
        <v>13</v>
      </c>
      <c r="C981" t="s">
        <v>18</v>
      </c>
      <c r="D981" s="18">
        <v>45105</v>
      </c>
      <c r="E981" s="3">
        <v>10.089</v>
      </c>
      <c r="F981">
        <v>4</v>
      </c>
      <c r="G981">
        <v>8</v>
      </c>
      <c r="H981">
        <v>2</v>
      </c>
      <c r="L981" s="18">
        <v>45120</v>
      </c>
    </row>
    <row r="982" spans="1:13" x14ac:dyDescent="0.2">
      <c r="A982">
        <v>2023</v>
      </c>
      <c r="B982" t="s">
        <v>13</v>
      </c>
      <c r="C982" t="s">
        <v>18</v>
      </c>
      <c r="D982" s="18">
        <v>45105</v>
      </c>
      <c r="E982" s="3">
        <v>10.089</v>
      </c>
      <c r="F982">
        <v>1</v>
      </c>
      <c r="G982">
        <v>5</v>
      </c>
      <c r="H982">
        <v>3</v>
      </c>
      <c r="L982" s="18">
        <v>45127</v>
      </c>
    </row>
    <row r="983" spans="1:13" x14ac:dyDescent="0.2">
      <c r="A983">
        <v>2023</v>
      </c>
      <c r="B983" t="s">
        <v>13</v>
      </c>
      <c r="C983" t="s">
        <v>18</v>
      </c>
      <c r="D983" s="18">
        <v>45105</v>
      </c>
      <c r="E983" s="3">
        <v>10.089</v>
      </c>
      <c r="F983">
        <v>2</v>
      </c>
      <c r="G983">
        <v>6</v>
      </c>
      <c r="H983">
        <v>3</v>
      </c>
      <c r="L983" s="18">
        <v>45127</v>
      </c>
    </row>
    <row r="984" spans="1:13" x14ac:dyDescent="0.2">
      <c r="A984">
        <v>2023</v>
      </c>
      <c r="B984" t="s">
        <v>13</v>
      </c>
      <c r="C984" t="s">
        <v>18</v>
      </c>
      <c r="D984" s="18">
        <v>45105</v>
      </c>
      <c r="E984" s="3">
        <v>10.089</v>
      </c>
      <c r="F984">
        <v>3</v>
      </c>
      <c r="G984">
        <v>7</v>
      </c>
      <c r="H984">
        <v>3</v>
      </c>
      <c r="L984" s="18">
        <v>45127</v>
      </c>
    </row>
    <row r="985" spans="1:13" x14ac:dyDescent="0.2">
      <c r="A985">
        <v>2023</v>
      </c>
      <c r="B985" t="s">
        <v>13</v>
      </c>
      <c r="C985" t="s">
        <v>18</v>
      </c>
      <c r="D985" s="18">
        <v>45105</v>
      </c>
      <c r="E985" s="3">
        <v>10.089</v>
      </c>
      <c r="F985">
        <v>4</v>
      </c>
      <c r="G985">
        <v>8</v>
      </c>
      <c r="H985">
        <v>3</v>
      </c>
      <c r="L985" s="18">
        <v>45127</v>
      </c>
    </row>
    <row r="986" spans="1:13" x14ac:dyDescent="0.2">
      <c r="A986">
        <v>2023</v>
      </c>
      <c r="B986" t="s">
        <v>13</v>
      </c>
      <c r="C986" t="s">
        <v>18</v>
      </c>
      <c r="D986" s="18">
        <v>45105</v>
      </c>
      <c r="E986" s="3">
        <v>10.089</v>
      </c>
      <c r="F986">
        <v>1</v>
      </c>
      <c r="G986">
        <v>5</v>
      </c>
      <c r="H986">
        <v>4</v>
      </c>
      <c r="I986" s="3">
        <v>1395.5832369146003</v>
      </c>
      <c r="L986" s="18">
        <v>45134</v>
      </c>
      <c r="M986">
        <v>12.497760330578512</v>
      </c>
    </row>
    <row r="987" spans="1:13" x14ac:dyDescent="0.2">
      <c r="A987">
        <v>2023</v>
      </c>
      <c r="B987" t="s">
        <v>13</v>
      </c>
      <c r="C987" t="s">
        <v>18</v>
      </c>
      <c r="D987" s="18">
        <v>45105</v>
      </c>
      <c r="E987" s="3">
        <v>10.089</v>
      </c>
      <c r="F987">
        <v>2</v>
      </c>
      <c r="G987">
        <v>6</v>
      </c>
      <c r="H987">
        <v>4</v>
      </c>
      <c r="I987" s="3">
        <v>1516.3949201101927</v>
      </c>
      <c r="L987" s="18">
        <v>45134</v>
      </c>
      <c r="M987">
        <v>12.497760330578512</v>
      </c>
    </row>
    <row r="988" spans="1:13" x14ac:dyDescent="0.2">
      <c r="A988">
        <v>2023</v>
      </c>
      <c r="B988" t="s">
        <v>13</v>
      </c>
      <c r="C988" t="s">
        <v>18</v>
      </c>
      <c r="D988" s="18">
        <v>45105</v>
      </c>
      <c r="E988" s="3">
        <v>10.089</v>
      </c>
      <c r="F988">
        <v>3</v>
      </c>
      <c r="G988">
        <v>7</v>
      </c>
      <c r="H988">
        <v>4</v>
      </c>
      <c r="I988" s="3">
        <v>1528.8926804407713</v>
      </c>
      <c r="L988" s="18">
        <v>45134</v>
      </c>
      <c r="M988">
        <v>20.829600550964187</v>
      </c>
    </row>
    <row r="989" spans="1:13" x14ac:dyDescent="0.2">
      <c r="A989">
        <v>2023</v>
      </c>
      <c r="B989" t="s">
        <v>13</v>
      </c>
      <c r="C989" t="s">
        <v>18</v>
      </c>
      <c r="D989" s="18">
        <v>45105</v>
      </c>
      <c r="E989" s="3">
        <v>10.089</v>
      </c>
      <c r="F989">
        <v>4</v>
      </c>
      <c r="G989">
        <v>8</v>
      </c>
      <c r="H989">
        <v>4</v>
      </c>
      <c r="I989" s="3">
        <v>1362.255876033058</v>
      </c>
      <c r="L989" s="18">
        <v>45134</v>
      </c>
      <c r="M989">
        <v>104.14800275482092</v>
      </c>
    </row>
    <row r="990" spans="1:13" x14ac:dyDescent="0.2">
      <c r="A990">
        <v>2023</v>
      </c>
      <c r="B990" t="s">
        <v>13</v>
      </c>
      <c r="C990" t="s">
        <v>18</v>
      </c>
      <c r="D990" s="18">
        <v>45105</v>
      </c>
      <c r="E990" s="3">
        <v>10.089</v>
      </c>
      <c r="F990">
        <v>1</v>
      </c>
      <c r="G990">
        <v>5</v>
      </c>
      <c r="H990">
        <v>5</v>
      </c>
      <c r="I990" s="3">
        <v>2936.9736776859504</v>
      </c>
      <c r="L990" s="18">
        <v>45141</v>
      </c>
    </row>
    <row r="991" spans="1:13" x14ac:dyDescent="0.2">
      <c r="A991">
        <v>2023</v>
      </c>
      <c r="B991" t="s">
        <v>13</v>
      </c>
      <c r="C991" t="s">
        <v>18</v>
      </c>
      <c r="D991" s="18">
        <v>45105</v>
      </c>
      <c r="E991" s="3">
        <v>10.089</v>
      </c>
      <c r="F991">
        <v>2</v>
      </c>
      <c r="G991">
        <v>6</v>
      </c>
      <c r="H991">
        <v>5</v>
      </c>
      <c r="I991" s="3">
        <v>1858.0003691460054</v>
      </c>
      <c r="L991" s="18">
        <v>45141</v>
      </c>
    </row>
    <row r="992" spans="1:13" x14ac:dyDescent="0.2">
      <c r="A992">
        <v>2023</v>
      </c>
      <c r="B992" t="s">
        <v>13</v>
      </c>
      <c r="C992" t="s">
        <v>18</v>
      </c>
      <c r="D992" s="18">
        <v>45105</v>
      </c>
      <c r="E992" s="3">
        <v>10.089</v>
      </c>
      <c r="F992">
        <v>3</v>
      </c>
      <c r="G992">
        <v>7</v>
      </c>
      <c r="H992">
        <v>5</v>
      </c>
      <c r="I992" s="3">
        <v>2195.4398980716255</v>
      </c>
      <c r="L992" s="18">
        <v>45141</v>
      </c>
    </row>
    <row r="993" spans="1:12" x14ac:dyDescent="0.2">
      <c r="A993">
        <v>2023</v>
      </c>
      <c r="B993" t="s">
        <v>13</v>
      </c>
      <c r="C993" t="s">
        <v>18</v>
      </c>
      <c r="D993" s="18">
        <v>45105</v>
      </c>
      <c r="E993" s="3">
        <v>10.089</v>
      </c>
      <c r="F993">
        <v>4</v>
      </c>
      <c r="G993">
        <v>8</v>
      </c>
      <c r="H993">
        <v>5</v>
      </c>
      <c r="I993" s="3">
        <v>1932.9869311294765</v>
      </c>
      <c r="L993" s="18">
        <v>45141</v>
      </c>
    </row>
    <row r="994" spans="1:12" x14ac:dyDescent="0.2">
      <c r="A994">
        <v>2023</v>
      </c>
      <c r="B994" t="s">
        <v>13</v>
      </c>
      <c r="C994" t="s">
        <v>18</v>
      </c>
      <c r="D994" s="18">
        <v>45105</v>
      </c>
      <c r="E994" s="3">
        <v>10.089</v>
      </c>
      <c r="F994">
        <v>1</v>
      </c>
      <c r="G994">
        <v>5</v>
      </c>
      <c r="H994">
        <v>6</v>
      </c>
      <c r="I994" s="3">
        <v>3716.0007382920107</v>
      </c>
      <c r="L994" s="18">
        <v>45148</v>
      </c>
    </row>
    <row r="995" spans="1:12" x14ac:dyDescent="0.2">
      <c r="A995">
        <v>2023</v>
      </c>
      <c r="B995" t="s">
        <v>13</v>
      </c>
      <c r="C995" t="s">
        <v>18</v>
      </c>
      <c r="D995" s="18">
        <v>45105</v>
      </c>
      <c r="E995" s="3">
        <v>10.089</v>
      </c>
      <c r="F995">
        <v>2</v>
      </c>
      <c r="G995">
        <v>6</v>
      </c>
      <c r="H995">
        <v>6</v>
      </c>
      <c r="I995" s="3">
        <v>3245.2517658402203</v>
      </c>
      <c r="L995" s="18">
        <v>45148</v>
      </c>
    </row>
    <row r="996" spans="1:12" x14ac:dyDescent="0.2">
      <c r="A996">
        <v>2023</v>
      </c>
      <c r="B996" t="s">
        <v>13</v>
      </c>
      <c r="C996" t="s">
        <v>18</v>
      </c>
      <c r="D996" s="18">
        <v>45105</v>
      </c>
      <c r="E996" s="3">
        <v>10.089</v>
      </c>
      <c r="F996">
        <v>3</v>
      </c>
      <c r="G996">
        <v>7</v>
      </c>
      <c r="H996">
        <v>6</v>
      </c>
      <c r="I996" s="3">
        <v>2312.0856611570248</v>
      </c>
      <c r="L996" s="18">
        <v>45148</v>
      </c>
    </row>
    <row r="997" spans="1:12" x14ac:dyDescent="0.2">
      <c r="A997">
        <v>2023</v>
      </c>
      <c r="B997" t="s">
        <v>13</v>
      </c>
      <c r="C997" t="s">
        <v>18</v>
      </c>
      <c r="D997" s="18">
        <v>45105</v>
      </c>
      <c r="E997" s="3">
        <v>10.089</v>
      </c>
      <c r="F997">
        <v>4</v>
      </c>
      <c r="G997">
        <v>8</v>
      </c>
      <c r="H997">
        <v>6</v>
      </c>
      <c r="I997" s="3">
        <v>2162.1125371900825</v>
      </c>
      <c r="L997" s="18">
        <v>45148</v>
      </c>
    </row>
    <row r="998" spans="1:12" x14ac:dyDescent="0.2">
      <c r="A998">
        <v>2023</v>
      </c>
      <c r="B998" t="s">
        <v>13</v>
      </c>
      <c r="C998" t="s">
        <v>18</v>
      </c>
      <c r="D998" s="18">
        <v>45105</v>
      </c>
      <c r="E998" s="3">
        <v>10.089</v>
      </c>
      <c r="F998">
        <v>1</v>
      </c>
      <c r="G998">
        <v>5</v>
      </c>
      <c r="H998">
        <v>7</v>
      </c>
      <c r="I998" s="3">
        <v>3111.9423223140493</v>
      </c>
      <c r="L998" s="18">
        <v>45155</v>
      </c>
    </row>
    <row r="999" spans="1:12" x14ac:dyDescent="0.2">
      <c r="A999">
        <v>2023</v>
      </c>
      <c r="B999" t="s">
        <v>13</v>
      </c>
      <c r="C999" t="s">
        <v>18</v>
      </c>
      <c r="D999" s="18">
        <v>45105</v>
      </c>
      <c r="E999" s="3">
        <v>10.089</v>
      </c>
      <c r="F999">
        <v>2</v>
      </c>
      <c r="G999">
        <v>6</v>
      </c>
      <c r="H999">
        <v>7</v>
      </c>
      <c r="I999" s="3">
        <v>1503.8971597796144</v>
      </c>
      <c r="L999" s="18">
        <v>45155</v>
      </c>
    </row>
    <row r="1000" spans="1:12" x14ac:dyDescent="0.2">
      <c r="A1000">
        <v>2023</v>
      </c>
      <c r="B1000" t="s">
        <v>13</v>
      </c>
      <c r="C1000" t="s">
        <v>18</v>
      </c>
      <c r="D1000" s="18">
        <v>45105</v>
      </c>
      <c r="E1000" s="3">
        <v>10.089</v>
      </c>
      <c r="F1000">
        <v>3</v>
      </c>
      <c r="G1000">
        <v>7</v>
      </c>
      <c r="H1000">
        <v>7</v>
      </c>
      <c r="I1000" s="3">
        <v>2582.8704683195592</v>
      </c>
      <c r="L1000" s="18">
        <v>45155</v>
      </c>
    </row>
    <row r="1001" spans="1:12" x14ac:dyDescent="0.2">
      <c r="A1001">
        <v>2023</v>
      </c>
      <c r="B1001" t="s">
        <v>13</v>
      </c>
      <c r="C1001" t="s">
        <v>18</v>
      </c>
      <c r="D1001" s="18">
        <v>45105</v>
      </c>
      <c r="E1001" s="3">
        <v>10.089</v>
      </c>
      <c r="F1001">
        <v>4</v>
      </c>
      <c r="G1001">
        <v>8</v>
      </c>
      <c r="H1001">
        <v>7</v>
      </c>
      <c r="I1001" s="3">
        <v>2512.0498264462808</v>
      </c>
      <c r="L1001" s="18">
        <v>45155</v>
      </c>
    </row>
    <row r="1002" spans="1:12" x14ac:dyDescent="0.2">
      <c r="A1002">
        <v>2023</v>
      </c>
      <c r="B1002" t="s">
        <v>13</v>
      </c>
      <c r="C1002" t="s">
        <v>18</v>
      </c>
      <c r="D1002" s="18">
        <v>45105</v>
      </c>
      <c r="E1002" s="3">
        <v>10.089</v>
      </c>
      <c r="F1002">
        <v>1</v>
      </c>
      <c r="G1002">
        <v>5</v>
      </c>
      <c r="H1002">
        <v>8</v>
      </c>
      <c r="I1002" s="3">
        <v>4020.1129063360877</v>
      </c>
      <c r="L1002" s="18">
        <v>45162</v>
      </c>
    </row>
    <row r="1003" spans="1:12" x14ac:dyDescent="0.2">
      <c r="A1003">
        <v>2023</v>
      </c>
      <c r="B1003" t="s">
        <v>13</v>
      </c>
      <c r="C1003" t="s">
        <v>18</v>
      </c>
      <c r="D1003" s="18">
        <v>45105</v>
      </c>
      <c r="E1003" s="3">
        <v>10.089</v>
      </c>
      <c r="F1003">
        <v>2</v>
      </c>
      <c r="G1003">
        <v>6</v>
      </c>
      <c r="H1003">
        <v>8</v>
      </c>
      <c r="I1003" s="3">
        <v>4036.7765867768594</v>
      </c>
      <c r="L1003" s="18">
        <v>45162</v>
      </c>
    </row>
    <row r="1004" spans="1:12" x14ac:dyDescent="0.2">
      <c r="A1004">
        <v>2023</v>
      </c>
      <c r="B1004" t="s">
        <v>13</v>
      </c>
      <c r="C1004" t="s">
        <v>18</v>
      </c>
      <c r="D1004" s="18">
        <v>45105</v>
      </c>
      <c r="E1004" s="3">
        <v>10.089</v>
      </c>
      <c r="F1004">
        <v>3</v>
      </c>
      <c r="G1004">
        <v>7</v>
      </c>
      <c r="H1004">
        <v>8</v>
      </c>
      <c r="I1004" s="3">
        <v>2270.4264600550964</v>
      </c>
      <c r="L1004" s="18">
        <v>45162</v>
      </c>
    </row>
    <row r="1005" spans="1:12" x14ac:dyDescent="0.2">
      <c r="A1005">
        <v>2023</v>
      </c>
      <c r="B1005" t="s">
        <v>13</v>
      </c>
      <c r="C1005" t="s">
        <v>18</v>
      </c>
      <c r="D1005" s="18">
        <v>45105</v>
      </c>
      <c r="E1005" s="3">
        <v>10.089</v>
      </c>
      <c r="F1005">
        <v>4</v>
      </c>
      <c r="G1005">
        <v>8</v>
      </c>
      <c r="H1005">
        <v>8</v>
      </c>
      <c r="I1005" s="3">
        <v>1695.5294848484848</v>
      </c>
      <c r="L1005" s="18">
        <v>45162</v>
      </c>
    </row>
    <row r="1006" spans="1:12" x14ac:dyDescent="0.2">
      <c r="A1006">
        <v>2023</v>
      </c>
      <c r="B1006" t="s">
        <v>13</v>
      </c>
      <c r="C1006" t="s">
        <v>18</v>
      </c>
      <c r="D1006" s="18">
        <v>45105</v>
      </c>
      <c r="E1006" s="3">
        <v>10.089</v>
      </c>
      <c r="F1006">
        <v>1</v>
      </c>
      <c r="G1006">
        <v>5</v>
      </c>
      <c r="H1006">
        <v>9</v>
      </c>
      <c r="I1006" s="3">
        <v>2986.9647190082646</v>
      </c>
      <c r="L1006" s="18">
        <v>45169</v>
      </c>
    </row>
    <row r="1007" spans="1:12" x14ac:dyDescent="0.2">
      <c r="A1007">
        <v>2023</v>
      </c>
      <c r="B1007" t="s">
        <v>13</v>
      </c>
      <c r="C1007" t="s">
        <v>18</v>
      </c>
      <c r="D1007" s="18">
        <v>45105</v>
      </c>
      <c r="E1007" s="3">
        <v>10.089</v>
      </c>
      <c r="F1007">
        <v>2</v>
      </c>
      <c r="G1007">
        <v>6</v>
      </c>
      <c r="H1007">
        <v>9</v>
      </c>
      <c r="I1007" s="3">
        <v>4228.4089118457296</v>
      </c>
      <c r="L1007" s="18">
        <v>45169</v>
      </c>
    </row>
    <row r="1008" spans="1:12" x14ac:dyDescent="0.2">
      <c r="A1008">
        <v>2023</v>
      </c>
      <c r="B1008" t="s">
        <v>13</v>
      </c>
      <c r="C1008" t="s">
        <v>18</v>
      </c>
      <c r="D1008" s="18">
        <v>45105</v>
      </c>
      <c r="E1008" s="3">
        <v>10.089</v>
      </c>
      <c r="F1008">
        <v>3</v>
      </c>
      <c r="G1008">
        <v>7</v>
      </c>
      <c r="H1008">
        <v>9</v>
      </c>
      <c r="I1008" s="3">
        <v>3391.0589696969696</v>
      </c>
      <c r="L1008" s="18">
        <v>45169</v>
      </c>
    </row>
    <row r="1009" spans="1:12" x14ac:dyDescent="0.2">
      <c r="A1009">
        <v>2023</v>
      </c>
      <c r="B1009" t="s">
        <v>13</v>
      </c>
      <c r="C1009" t="s">
        <v>18</v>
      </c>
      <c r="D1009" s="18">
        <v>45105</v>
      </c>
      <c r="E1009" s="3">
        <v>10.089</v>
      </c>
      <c r="F1009">
        <v>4</v>
      </c>
      <c r="G1009">
        <v>8</v>
      </c>
      <c r="H1009">
        <v>9</v>
      </c>
      <c r="I1009" s="3">
        <v>4965.7767713498615</v>
      </c>
      <c r="L1009" s="18">
        <v>45169</v>
      </c>
    </row>
    <row r="1010" spans="1:12" x14ac:dyDescent="0.2">
      <c r="I1010" s="3"/>
    </row>
    <row r="1011" spans="1:12" x14ac:dyDescent="0.2">
      <c r="I1011" s="3"/>
    </row>
    <row r="1012" spans="1:12" x14ac:dyDescent="0.2">
      <c r="I1012" s="3"/>
    </row>
    <row r="1013" spans="1:12" x14ac:dyDescent="0.2">
      <c r="I1013" s="3"/>
    </row>
    <row r="1014" spans="1:12" x14ac:dyDescent="0.2">
      <c r="I1014" s="3"/>
    </row>
    <row r="1015" spans="1:12" x14ac:dyDescent="0.2">
      <c r="I1015" s="3"/>
    </row>
    <row r="1016" spans="1:12" x14ac:dyDescent="0.2">
      <c r="I1016" s="3"/>
    </row>
    <row r="1017" spans="1:12" x14ac:dyDescent="0.2">
      <c r="I1017" s="3"/>
    </row>
    <row r="1018" spans="1:12" x14ac:dyDescent="0.2">
      <c r="I1018" s="3"/>
    </row>
    <row r="1019" spans="1:12" x14ac:dyDescent="0.2">
      <c r="I1019" s="3"/>
    </row>
    <row r="1020" spans="1:12" x14ac:dyDescent="0.2">
      <c r="I1020" s="3"/>
    </row>
    <row r="1021" spans="1:12" x14ac:dyDescent="0.2">
      <c r="I1021" s="3"/>
    </row>
    <row r="1022" spans="1:12" x14ac:dyDescent="0.2">
      <c r="I1022" s="3"/>
    </row>
    <row r="1023" spans="1:12" x14ac:dyDescent="0.2">
      <c r="I1023" s="3"/>
    </row>
    <row r="1024" spans="1:12" x14ac:dyDescent="0.2">
      <c r="I1024" s="3"/>
    </row>
    <row r="1025" spans="9:9" x14ac:dyDescent="0.2">
      <c r="I1025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61DB3-55DF-9347-B0D5-2325E25D27CE}">
  <dimension ref="A2:AS1027"/>
  <sheetViews>
    <sheetView zoomScale="94" zoomScaleNormal="94" workbookViewId="0">
      <selection activeCell="AC25" sqref="AC25"/>
    </sheetView>
  </sheetViews>
  <sheetFormatPr baseColWidth="10" defaultRowHeight="16" x14ac:dyDescent="0.2"/>
  <cols>
    <col min="4" max="4" width="10.83203125" style="18"/>
    <col min="10" max="12" width="10.83203125" style="2"/>
    <col min="13" max="13" width="10.83203125" style="4"/>
    <col min="14" max="14" width="10.83203125" style="3"/>
    <col min="15" max="15" width="10.83203125" style="2"/>
    <col min="16" max="17" width="10.83203125" style="18"/>
    <col min="18" max="18" width="10.83203125" style="4"/>
    <col min="19" max="19" width="10.83203125" style="2"/>
    <col min="20" max="20" width="10.83203125" style="4"/>
    <col min="21" max="21" width="10.83203125" style="2"/>
    <col min="23" max="23" width="10.83203125" style="3"/>
    <col min="24" max="24" width="10.83203125" style="4"/>
    <col min="25" max="25" width="10.83203125" style="2"/>
    <col min="27" max="27" width="10.83203125" style="3"/>
    <col min="28" max="28" width="10.83203125" style="4"/>
    <col min="29" max="29" width="10.83203125" style="2"/>
    <col min="31" max="31" width="10.83203125" style="3"/>
    <col min="32" max="32" width="10.83203125" style="4"/>
    <col min="33" max="33" width="10.83203125" style="2"/>
    <col min="35" max="35" width="10.83203125" style="3"/>
    <col min="36" max="36" width="10.83203125" style="4"/>
    <col min="37" max="37" width="10.83203125" style="2"/>
    <col min="39" max="39" width="10.83203125" style="3"/>
    <col min="40" max="40" width="10.83203125" style="4"/>
    <col min="41" max="41" width="10.83203125" style="2"/>
    <col min="43" max="43" width="10.83203125" style="3"/>
    <col min="44" max="44" width="10.83203125" style="4"/>
    <col min="45" max="45" width="10.83203125" style="2"/>
  </cols>
  <sheetData>
    <row r="2" spans="1:33" x14ac:dyDescent="0.2">
      <c r="A2" t="s">
        <v>39</v>
      </c>
      <c r="B2" t="s">
        <v>1</v>
      </c>
      <c r="C2" t="s">
        <v>14</v>
      </c>
      <c r="D2" s="18" t="s">
        <v>0</v>
      </c>
      <c r="E2" t="s">
        <v>19</v>
      </c>
      <c r="G2" t="s">
        <v>20</v>
      </c>
      <c r="H2" t="s">
        <v>165</v>
      </c>
      <c r="I2" t="s">
        <v>62</v>
      </c>
      <c r="J2" s="3" t="s">
        <v>25</v>
      </c>
      <c r="K2" s="3"/>
      <c r="L2" s="3"/>
      <c r="Q2" s="18" t="s">
        <v>21</v>
      </c>
    </row>
    <row r="3" spans="1:33" x14ac:dyDescent="0.2">
      <c r="E3" t="s">
        <v>24</v>
      </c>
      <c r="F3" t="s">
        <v>161</v>
      </c>
      <c r="J3" s="2" t="s">
        <v>26</v>
      </c>
      <c r="K3" s="2" t="s">
        <v>116</v>
      </c>
      <c r="L3" s="2" t="s">
        <v>161</v>
      </c>
      <c r="M3" s="4" t="s">
        <v>37</v>
      </c>
      <c r="N3" s="3" t="s">
        <v>162</v>
      </c>
      <c r="O3" s="2" t="s">
        <v>164</v>
      </c>
      <c r="P3" s="18" t="s">
        <v>163</v>
      </c>
      <c r="Q3" s="18" t="s">
        <v>161</v>
      </c>
      <c r="R3" s="4" t="s">
        <v>38</v>
      </c>
      <c r="S3" s="2" t="s">
        <v>64</v>
      </c>
      <c r="T3" s="4" t="s">
        <v>65</v>
      </c>
      <c r="U3" s="2" t="s">
        <v>66</v>
      </c>
      <c r="V3" t="s">
        <v>67</v>
      </c>
      <c r="W3" s="3" t="s">
        <v>68</v>
      </c>
      <c r="X3" s="4" t="s">
        <v>69</v>
      </c>
      <c r="Y3" s="2" t="s">
        <v>70</v>
      </c>
      <c r="Z3" t="s">
        <v>71</v>
      </c>
      <c r="AA3" s="3" t="s">
        <v>72</v>
      </c>
      <c r="AB3" s="4" t="s">
        <v>73</v>
      </c>
      <c r="AC3" s="2" t="s">
        <v>151</v>
      </c>
      <c r="AD3" t="s">
        <v>74</v>
      </c>
      <c r="AE3" s="3" t="s">
        <v>152</v>
      </c>
      <c r="AF3" s="4" t="s">
        <v>75</v>
      </c>
      <c r="AG3" s="2" t="s">
        <v>76</v>
      </c>
    </row>
    <row r="4" spans="1:33" x14ac:dyDescent="0.2">
      <c r="A4">
        <v>2022</v>
      </c>
      <c r="B4" t="s">
        <v>2</v>
      </c>
      <c r="C4" t="s">
        <v>15</v>
      </c>
      <c r="D4" s="18">
        <v>44699</v>
      </c>
      <c r="E4">
        <v>3</v>
      </c>
      <c r="F4" s="3">
        <f>E4*1.121</f>
        <v>3.363</v>
      </c>
      <c r="G4">
        <v>1</v>
      </c>
      <c r="H4">
        <v>1</v>
      </c>
      <c r="I4">
        <v>1</v>
      </c>
      <c r="P4" s="18">
        <v>44707</v>
      </c>
    </row>
    <row r="5" spans="1:33" x14ac:dyDescent="0.2">
      <c r="A5">
        <v>2022</v>
      </c>
      <c r="B5" t="s">
        <v>2</v>
      </c>
      <c r="C5" t="s">
        <v>15</v>
      </c>
      <c r="D5" s="18">
        <v>44699</v>
      </c>
      <c r="E5">
        <v>3</v>
      </c>
      <c r="F5" s="3">
        <f>E5*1.121</f>
        <v>3.363</v>
      </c>
      <c r="G5">
        <v>2</v>
      </c>
      <c r="H5">
        <v>2</v>
      </c>
      <c r="I5">
        <v>1</v>
      </c>
      <c r="P5" s="18">
        <v>44707</v>
      </c>
    </row>
    <row r="6" spans="1:33" x14ac:dyDescent="0.2">
      <c r="A6">
        <v>2022</v>
      </c>
      <c r="B6" t="s">
        <v>2</v>
      </c>
      <c r="C6" t="s">
        <v>15</v>
      </c>
      <c r="D6" s="18">
        <v>44699</v>
      </c>
      <c r="E6">
        <v>3</v>
      </c>
      <c r="F6" s="3">
        <f>E6*1.121</f>
        <v>3.363</v>
      </c>
      <c r="G6">
        <v>3</v>
      </c>
      <c r="H6">
        <v>3</v>
      </c>
      <c r="I6">
        <v>1</v>
      </c>
      <c r="P6" s="18">
        <v>44707</v>
      </c>
    </row>
    <row r="7" spans="1:33" x14ac:dyDescent="0.2">
      <c r="A7">
        <v>2022</v>
      </c>
      <c r="B7" t="s">
        <v>2</v>
      </c>
      <c r="C7" t="s">
        <v>15</v>
      </c>
      <c r="D7" s="18">
        <v>44699</v>
      </c>
      <c r="E7">
        <v>3</v>
      </c>
      <c r="F7" s="3">
        <f>E7*1.121</f>
        <v>3.363</v>
      </c>
      <c r="G7">
        <v>4</v>
      </c>
      <c r="H7">
        <v>4</v>
      </c>
      <c r="I7">
        <v>1</v>
      </c>
      <c r="P7" s="18">
        <v>44707</v>
      </c>
    </row>
    <row r="8" spans="1:33" x14ac:dyDescent="0.2">
      <c r="A8">
        <v>2022</v>
      </c>
      <c r="B8" t="s">
        <v>2</v>
      </c>
      <c r="C8" t="s">
        <v>15</v>
      </c>
      <c r="D8" s="18">
        <v>44699</v>
      </c>
      <c r="E8">
        <v>3</v>
      </c>
      <c r="F8" s="3">
        <f>E8*1.121</f>
        <v>3.363</v>
      </c>
      <c r="G8">
        <v>1</v>
      </c>
      <c r="H8">
        <v>1</v>
      </c>
      <c r="I8">
        <v>2</v>
      </c>
      <c r="P8" s="18">
        <v>44714</v>
      </c>
    </row>
    <row r="9" spans="1:33" x14ac:dyDescent="0.2">
      <c r="A9">
        <v>2022</v>
      </c>
      <c r="B9" t="s">
        <v>2</v>
      </c>
      <c r="C9" t="s">
        <v>15</v>
      </c>
      <c r="D9" s="18">
        <v>44699</v>
      </c>
      <c r="E9">
        <v>3</v>
      </c>
      <c r="F9" s="3">
        <f>E9*1.121</f>
        <v>3.363</v>
      </c>
      <c r="G9">
        <v>2</v>
      </c>
      <c r="H9">
        <v>2</v>
      </c>
      <c r="I9">
        <v>2</v>
      </c>
      <c r="P9" s="18">
        <v>44714</v>
      </c>
    </row>
    <row r="10" spans="1:33" x14ac:dyDescent="0.2">
      <c r="A10">
        <v>2022</v>
      </c>
      <c r="B10" t="s">
        <v>2</v>
      </c>
      <c r="C10" t="s">
        <v>15</v>
      </c>
      <c r="D10" s="18">
        <v>44699</v>
      </c>
      <c r="E10">
        <v>3</v>
      </c>
      <c r="F10" s="3">
        <f>E10*1.121</f>
        <v>3.363</v>
      </c>
      <c r="G10">
        <v>3</v>
      </c>
      <c r="H10">
        <v>3</v>
      </c>
      <c r="I10">
        <v>2</v>
      </c>
      <c r="P10" s="18">
        <v>44714</v>
      </c>
    </row>
    <row r="11" spans="1:33" x14ac:dyDescent="0.2">
      <c r="A11">
        <v>2022</v>
      </c>
      <c r="B11" t="s">
        <v>2</v>
      </c>
      <c r="C11" t="s">
        <v>15</v>
      </c>
      <c r="D11" s="18">
        <v>44699</v>
      </c>
      <c r="E11">
        <v>3</v>
      </c>
      <c r="F11" s="3">
        <f>E11*1.121</f>
        <v>3.363</v>
      </c>
      <c r="G11">
        <v>4</v>
      </c>
      <c r="H11">
        <v>4</v>
      </c>
      <c r="I11">
        <v>2</v>
      </c>
      <c r="P11" s="18">
        <v>44714</v>
      </c>
    </row>
    <row r="12" spans="1:33" x14ac:dyDescent="0.2">
      <c r="A12">
        <v>2022</v>
      </c>
      <c r="B12" t="s">
        <v>2</v>
      </c>
      <c r="C12" t="s">
        <v>15</v>
      </c>
      <c r="D12" s="18">
        <v>44699</v>
      </c>
      <c r="E12">
        <v>3</v>
      </c>
      <c r="F12" s="3">
        <f>E12*1.121</f>
        <v>3.363</v>
      </c>
      <c r="G12">
        <v>1</v>
      </c>
      <c r="H12">
        <v>1</v>
      </c>
      <c r="I12">
        <v>3</v>
      </c>
      <c r="P12" s="18">
        <v>44721</v>
      </c>
    </row>
    <row r="13" spans="1:33" x14ac:dyDescent="0.2">
      <c r="A13">
        <v>2022</v>
      </c>
      <c r="B13" t="s">
        <v>2</v>
      </c>
      <c r="C13" t="s">
        <v>15</v>
      </c>
      <c r="D13" s="18">
        <v>44699</v>
      </c>
      <c r="E13">
        <v>3</v>
      </c>
      <c r="F13" s="3">
        <f>E13*1.121</f>
        <v>3.363</v>
      </c>
      <c r="G13">
        <v>2</v>
      </c>
      <c r="H13">
        <v>2</v>
      </c>
      <c r="I13">
        <v>3</v>
      </c>
      <c r="P13" s="18">
        <v>44721</v>
      </c>
    </row>
    <row r="14" spans="1:33" x14ac:dyDescent="0.2">
      <c r="A14">
        <v>2022</v>
      </c>
      <c r="B14" t="s">
        <v>2</v>
      </c>
      <c r="C14" t="s">
        <v>15</v>
      </c>
      <c r="D14" s="18">
        <v>44699</v>
      </c>
      <c r="E14">
        <v>3</v>
      </c>
      <c r="F14" s="3">
        <f>E14*1.121</f>
        <v>3.363</v>
      </c>
      <c r="G14">
        <v>3</v>
      </c>
      <c r="H14">
        <v>3</v>
      </c>
      <c r="I14">
        <v>3</v>
      </c>
      <c r="P14" s="18">
        <v>44721</v>
      </c>
    </row>
    <row r="15" spans="1:33" x14ac:dyDescent="0.2">
      <c r="A15">
        <v>2022</v>
      </c>
      <c r="B15" t="s">
        <v>2</v>
      </c>
      <c r="C15" t="s">
        <v>15</v>
      </c>
      <c r="D15" s="18">
        <v>44699</v>
      </c>
      <c r="E15">
        <v>3</v>
      </c>
      <c r="F15" s="3">
        <f>E15*1.121</f>
        <v>3.363</v>
      </c>
      <c r="G15">
        <v>4</v>
      </c>
      <c r="H15">
        <v>4</v>
      </c>
      <c r="I15">
        <v>3</v>
      </c>
      <c r="P15" s="18">
        <v>44721</v>
      </c>
    </row>
    <row r="16" spans="1:33" x14ac:dyDescent="0.2">
      <c r="A16">
        <v>2022</v>
      </c>
      <c r="B16" t="s">
        <v>2</v>
      </c>
      <c r="C16" t="s">
        <v>15</v>
      </c>
      <c r="D16" s="18">
        <v>44699</v>
      </c>
      <c r="E16">
        <v>3</v>
      </c>
      <c r="F16" s="3">
        <f>E16*1.121</f>
        <v>3.363</v>
      </c>
      <c r="G16">
        <v>1</v>
      </c>
      <c r="H16">
        <v>1</v>
      </c>
      <c r="I16">
        <v>4</v>
      </c>
      <c r="J16" s="3">
        <v>9.1999999999999993</v>
      </c>
      <c r="K16" s="3">
        <f>J16/435.6*4047*4</f>
        <v>341.89531680440763</v>
      </c>
      <c r="L16" s="3">
        <f>K16*1.121</f>
        <v>383.26465013774094</v>
      </c>
      <c r="P16" s="18">
        <v>44728</v>
      </c>
      <c r="Q16">
        <v>658.21537741046825</v>
      </c>
    </row>
    <row r="17" spans="1:17" x14ac:dyDescent="0.2">
      <c r="A17">
        <v>2022</v>
      </c>
      <c r="B17" t="s">
        <v>2</v>
      </c>
      <c r="C17" t="s">
        <v>15</v>
      </c>
      <c r="D17" s="18">
        <v>44699</v>
      </c>
      <c r="E17">
        <v>3</v>
      </c>
      <c r="F17" s="3">
        <f>E17*1.121</f>
        <v>3.363</v>
      </c>
      <c r="G17">
        <v>2</v>
      </c>
      <c r="H17">
        <v>2</v>
      </c>
      <c r="I17">
        <v>4</v>
      </c>
      <c r="J17" s="3">
        <v>7.1</v>
      </c>
      <c r="K17" s="3">
        <f>J17/435.6*4047*4</f>
        <v>263.8539944903581</v>
      </c>
      <c r="L17" s="3">
        <f>K17*1.121</f>
        <v>295.78032782369144</v>
      </c>
      <c r="P17" s="18">
        <v>44728</v>
      </c>
      <c r="Q17">
        <v>254.12112672176306</v>
      </c>
    </row>
    <row r="18" spans="1:17" x14ac:dyDescent="0.2">
      <c r="A18">
        <v>2022</v>
      </c>
      <c r="B18" t="s">
        <v>2</v>
      </c>
      <c r="C18" t="s">
        <v>15</v>
      </c>
      <c r="D18" s="18">
        <v>44699</v>
      </c>
      <c r="E18">
        <v>3</v>
      </c>
      <c r="F18" s="3">
        <f>E18*1.121</f>
        <v>3.363</v>
      </c>
      <c r="G18">
        <v>3</v>
      </c>
      <c r="H18">
        <v>3</v>
      </c>
      <c r="I18">
        <v>4</v>
      </c>
      <c r="J18" s="3">
        <v>7.9</v>
      </c>
      <c r="K18" s="3">
        <f>J18/435.6*4047*4</f>
        <v>293.58402203856747</v>
      </c>
      <c r="L18" s="3">
        <f>K18*1.121</f>
        <v>329.10768870523412</v>
      </c>
      <c r="P18" s="18">
        <v>44728</v>
      </c>
      <c r="Q18">
        <v>262.45296694214875</v>
      </c>
    </row>
    <row r="19" spans="1:17" x14ac:dyDescent="0.2">
      <c r="A19">
        <v>2022</v>
      </c>
      <c r="B19" t="s">
        <v>2</v>
      </c>
      <c r="C19" t="s">
        <v>15</v>
      </c>
      <c r="D19" s="18">
        <v>44699</v>
      </c>
      <c r="E19">
        <v>3</v>
      </c>
      <c r="F19" s="3">
        <f>E19*1.121</f>
        <v>3.363</v>
      </c>
      <c r="G19">
        <v>4</v>
      </c>
      <c r="H19">
        <v>4</v>
      </c>
      <c r="I19">
        <v>4</v>
      </c>
      <c r="J19" s="3">
        <v>5.9</v>
      </c>
      <c r="K19" s="3">
        <f>J19/435.6*4047*4</f>
        <v>219.25895316804409</v>
      </c>
      <c r="L19" s="3">
        <f>K19*1.121</f>
        <v>245.78928650137743</v>
      </c>
      <c r="P19" s="18">
        <v>44728</v>
      </c>
      <c r="Q19">
        <v>458.25121212121206</v>
      </c>
    </row>
    <row r="20" spans="1:17" x14ac:dyDescent="0.2">
      <c r="A20">
        <v>2022</v>
      </c>
      <c r="B20" t="s">
        <v>2</v>
      </c>
      <c r="C20" t="s">
        <v>15</v>
      </c>
      <c r="D20" s="18">
        <v>44699</v>
      </c>
      <c r="E20">
        <v>3</v>
      </c>
      <c r="F20" s="3">
        <f>E20*1.121</f>
        <v>3.363</v>
      </c>
      <c r="G20">
        <v>1</v>
      </c>
      <c r="H20">
        <v>1</v>
      </c>
      <c r="I20">
        <v>5</v>
      </c>
      <c r="J20" s="3">
        <v>21.2</v>
      </c>
      <c r="K20" s="3">
        <f>J20/435.6*4047*4</f>
        <v>787.84573002754814</v>
      </c>
      <c r="L20" s="3">
        <f>K20*1.121</f>
        <v>883.1750633608815</v>
      </c>
      <c r="P20" s="18">
        <v>44735</v>
      </c>
    </row>
    <row r="21" spans="1:17" x14ac:dyDescent="0.2">
      <c r="A21">
        <v>2022</v>
      </c>
      <c r="B21" t="s">
        <v>2</v>
      </c>
      <c r="C21" t="s">
        <v>15</v>
      </c>
      <c r="D21" s="18">
        <v>44699</v>
      </c>
      <c r="E21">
        <v>3</v>
      </c>
      <c r="F21" s="3">
        <f>E21*1.121</f>
        <v>3.363</v>
      </c>
      <c r="G21">
        <v>2</v>
      </c>
      <c r="H21">
        <v>2</v>
      </c>
      <c r="I21">
        <v>5</v>
      </c>
      <c r="J21" s="3">
        <v>21.9</v>
      </c>
      <c r="K21" s="3">
        <f>J21/435.6*4047*4</f>
        <v>813.85950413223134</v>
      </c>
      <c r="L21" s="3">
        <f>K21*1.121</f>
        <v>912.33650413223131</v>
      </c>
      <c r="P21" s="18">
        <v>44735</v>
      </c>
    </row>
    <row r="22" spans="1:17" x14ac:dyDescent="0.2">
      <c r="A22">
        <v>2022</v>
      </c>
      <c r="B22" t="s">
        <v>2</v>
      </c>
      <c r="C22" t="s">
        <v>15</v>
      </c>
      <c r="D22" s="18">
        <v>44699</v>
      </c>
      <c r="E22">
        <v>3</v>
      </c>
      <c r="F22" s="3">
        <f>E22*1.121</f>
        <v>3.363</v>
      </c>
      <c r="G22">
        <v>3</v>
      </c>
      <c r="H22">
        <v>3</v>
      </c>
      <c r="I22">
        <v>5</v>
      </c>
      <c r="J22" s="3">
        <v>14.7</v>
      </c>
      <c r="K22" s="3">
        <f>J22/435.6*4047*4</f>
        <v>546.28925619834706</v>
      </c>
      <c r="L22" s="3">
        <f>K22*1.121</f>
        <v>612.39025619834706</v>
      </c>
      <c r="P22" s="18">
        <v>44735</v>
      </c>
    </row>
    <row r="23" spans="1:17" x14ac:dyDescent="0.2">
      <c r="A23">
        <v>2022</v>
      </c>
      <c r="B23" t="s">
        <v>2</v>
      </c>
      <c r="C23" t="s">
        <v>15</v>
      </c>
      <c r="D23" s="18">
        <v>44699</v>
      </c>
      <c r="E23">
        <v>3</v>
      </c>
      <c r="F23" s="3">
        <f>E23*1.121</f>
        <v>3.363</v>
      </c>
      <c r="G23">
        <v>4</v>
      </c>
      <c r="H23">
        <v>4</v>
      </c>
      <c r="I23">
        <v>5</v>
      </c>
      <c r="J23" s="3">
        <v>19.5</v>
      </c>
      <c r="K23" s="3">
        <f>J23/435.6*4047*4</f>
        <v>724.66942148760324</v>
      </c>
      <c r="L23" s="3">
        <f>K23*1.121</f>
        <v>812.35442148760319</v>
      </c>
      <c r="P23" s="18">
        <v>44735</v>
      </c>
    </row>
    <row r="24" spans="1:17" x14ac:dyDescent="0.2">
      <c r="A24">
        <v>2022</v>
      </c>
      <c r="B24" t="s">
        <v>2</v>
      </c>
      <c r="C24" t="s">
        <v>15</v>
      </c>
      <c r="D24" s="18">
        <v>44699</v>
      </c>
      <c r="E24">
        <v>3</v>
      </c>
      <c r="F24" s="3">
        <f>E24*1.121</f>
        <v>3.363</v>
      </c>
      <c r="G24">
        <v>1</v>
      </c>
      <c r="H24">
        <v>1</v>
      </c>
      <c r="I24">
        <v>6</v>
      </c>
      <c r="J24" s="3">
        <v>35</v>
      </c>
      <c r="K24" s="3">
        <f>J24/435.6*4047*4</f>
        <v>1300.6887052341597</v>
      </c>
      <c r="L24" s="3">
        <f>K24*1.121</f>
        <v>1458.0720385674929</v>
      </c>
      <c r="P24" s="18">
        <v>44742</v>
      </c>
    </row>
    <row r="25" spans="1:17" x14ac:dyDescent="0.2">
      <c r="A25">
        <v>2022</v>
      </c>
      <c r="B25" t="s">
        <v>2</v>
      </c>
      <c r="C25" t="s">
        <v>15</v>
      </c>
      <c r="D25" s="18">
        <v>44699</v>
      </c>
      <c r="E25">
        <v>3</v>
      </c>
      <c r="F25" s="3">
        <f>E25*1.121</f>
        <v>3.363</v>
      </c>
      <c r="G25">
        <v>2</v>
      </c>
      <c r="H25">
        <v>2</v>
      </c>
      <c r="I25">
        <v>6</v>
      </c>
      <c r="J25" s="3">
        <v>29</v>
      </c>
      <c r="K25" s="3">
        <f>J25/435.6*4047*4</f>
        <v>1077.7134986225894</v>
      </c>
      <c r="L25" s="3">
        <f>K25*1.121</f>
        <v>1208.1168319559229</v>
      </c>
      <c r="P25" s="18">
        <v>44742</v>
      </c>
    </row>
    <row r="26" spans="1:17" x14ac:dyDescent="0.2">
      <c r="A26">
        <v>2022</v>
      </c>
      <c r="B26" t="s">
        <v>2</v>
      </c>
      <c r="C26" t="s">
        <v>15</v>
      </c>
      <c r="D26" s="18">
        <v>44699</v>
      </c>
      <c r="E26">
        <v>3</v>
      </c>
      <c r="F26" s="3">
        <f>E26*1.121</f>
        <v>3.363</v>
      </c>
      <c r="G26">
        <v>3</v>
      </c>
      <c r="H26">
        <v>3</v>
      </c>
      <c r="I26">
        <v>6</v>
      </c>
      <c r="J26" s="3">
        <v>19.399999999999999</v>
      </c>
      <c r="K26" s="3">
        <f>J26/435.6*4047*4</f>
        <v>720.95316804407707</v>
      </c>
      <c r="L26" s="3">
        <f>K26*1.121</f>
        <v>808.18850137741038</v>
      </c>
      <c r="P26" s="18">
        <v>44742</v>
      </c>
    </row>
    <row r="27" spans="1:17" x14ac:dyDescent="0.2">
      <c r="A27">
        <v>2022</v>
      </c>
      <c r="B27" t="s">
        <v>2</v>
      </c>
      <c r="C27" t="s">
        <v>15</v>
      </c>
      <c r="D27" s="18">
        <v>44699</v>
      </c>
      <c r="E27">
        <v>3</v>
      </c>
      <c r="F27" s="3">
        <f>E27*1.121</f>
        <v>3.363</v>
      </c>
      <c r="G27">
        <v>4</v>
      </c>
      <c r="H27">
        <v>4</v>
      </c>
      <c r="I27">
        <v>6</v>
      </c>
      <c r="J27" s="3">
        <v>32.799999999999997</v>
      </c>
      <c r="K27" s="3">
        <f>J27/435.6*4047*4</f>
        <v>1218.9311294765839</v>
      </c>
      <c r="L27" s="3">
        <f>K27*1.121</f>
        <v>1366.4217961432505</v>
      </c>
      <c r="P27" s="18">
        <v>44742</v>
      </c>
    </row>
    <row r="28" spans="1:17" x14ac:dyDescent="0.2">
      <c r="A28">
        <v>2022</v>
      </c>
      <c r="B28" t="s">
        <v>2</v>
      </c>
      <c r="C28" t="s">
        <v>15</v>
      </c>
      <c r="D28" s="18">
        <v>44699</v>
      </c>
      <c r="E28">
        <v>3</v>
      </c>
      <c r="F28" s="3">
        <f>E28*1.121</f>
        <v>3.363</v>
      </c>
      <c r="G28">
        <v>1</v>
      </c>
      <c r="H28">
        <v>1</v>
      </c>
      <c r="I28">
        <v>7</v>
      </c>
      <c r="J28" s="3">
        <v>22</v>
      </c>
      <c r="K28" s="3">
        <f>J28/435.6*4047*4</f>
        <v>817.57575757575751</v>
      </c>
      <c r="L28" s="3">
        <f>K28*1.121</f>
        <v>916.50242424242413</v>
      </c>
      <c r="P28" s="18">
        <v>44749</v>
      </c>
    </row>
    <row r="29" spans="1:17" x14ac:dyDescent="0.2">
      <c r="A29">
        <v>2022</v>
      </c>
      <c r="B29" t="s">
        <v>2</v>
      </c>
      <c r="C29" t="s">
        <v>15</v>
      </c>
      <c r="D29" s="18">
        <v>44699</v>
      </c>
      <c r="E29">
        <v>3</v>
      </c>
      <c r="F29" s="3">
        <f>E29*1.121</f>
        <v>3.363</v>
      </c>
      <c r="G29">
        <v>2</v>
      </c>
      <c r="H29">
        <v>2</v>
      </c>
      <c r="I29">
        <v>7</v>
      </c>
      <c r="J29" s="3">
        <v>66.8</v>
      </c>
      <c r="K29" s="3">
        <f>J29/435.6*4047*4</f>
        <v>2482.4573002754819</v>
      </c>
      <c r="L29" s="3">
        <f>K29*1.121</f>
        <v>2782.8346336088152</v>
      </c>
      <c r="P29" s="18">
        <v>44749</v>
      </c>
    </row>
    <row r="30" spans="1:17" x14ac:dyDescent="0.2">
      <c r="A30">
        <v>2022</v>
      </c>
      <c r="B30" t="s">
        <v>2</v>
      </c>
      <c r="C30" t="s">
        <v>15</v>
      </c>
      <c r="D30" s="18">
        <v>44699</v>
      </c>
      <c r="E30">
        <v>3</v>
      </c>
      <c r="F30" s="3">
        <f>E30*1.121</f>
        <v>3.363</v>
      </c>
      <c r="G30">
        <v>3</v>
      </c>
      <c r="H30">
        <v>3</v>
      </c>
      <c r="I30">
        <v>7</v>
      </c>
      <c r="J30" s="3">
        <v>42.4</v>
      </c>
      <c r="K30" s="3">
        <f>J30/435.6*4047*4</f>
        <v>1575.6914600550963</v>
      </c>
      <c r="L30" s="3">
        <f>K30*1.121</f>
        <v>1766.350126721763</v>
      </c>
      <c r="P30" s="18">
        <v>44749</v>
      </c>
    </row>
    <row r="31" spans="1:17" x14ac:dyDescent="0.2">
      <c r="A31">
        <v>2022</v>
      </c>
      <c r="B31" t="s">
        <v>2</v>
      </c>
      <c r="C31" t="s">
        <v>15</v>
      </c>
      <c r="D31" s="18">
        <v>44699</v>
      </c>
      <c r="E31">
        <v>3</v>
      </c>
      <c r="F31" s="3">
        <f>E31*1.121</f>
        <v>3.363</v>
      </c>
      <c r="G31">
        <v>4</v>
      </c>
      <c r="H31">
        <v>4</v>
      </c>
      <c r="I31">
        <v>7</v>
      </c>
      <c r="J31" s="3">
        <v>43.9</v>
      </c>
      <c r="K31" s="3">
        <f>J31/435.6*4047*4</f>
        <v>1631.4352617079887</v>
      </c>
      <c r="L31" s="3">
        <f>K31*1.121</f>
        <v>1828.8389283746553</v>
      </c>
      <c r="P31" s="18">
        <v>44749</v>
      </c>
    </row>
    <row r="32" spans="1:17" x14ac:dyDescent="0.2">
      <c r="A32">
        <v>2022</v>
      </c>
      <c r="B32" t="s">
        <v>2</v>
      </c>
      <c r="C32" t="s">
        <v>15</v>
      </c>
      <c r="D32" s="18">
        <v>44699</v>
      </c>
      <c r="E32">
        <v>3</v>
      </c>
      <c r="F32" s="3">
        <f>E32*1.121</f>
        <v>3.363</v>
      </c>
      <c r="G32">
        <v>1</v>
      </c>
      <c r="H32">
        <v>1</v>
      </c>
      <c r="I32">
        <v>8</v>
      </c>
      <c r="J32" s="3">
        <v>47</v>
      </c>
      <c r="K32" s="3">
        <f>J32/435.6*4047*4</f>
        <v>1746.6391184573004</v>
      </c>
      <c r="L32" s="3">
        <f>K32*1.121</f>
        <v>1957.9824517906336</v>
      </c>
      <c r="P32" s="18">
        <v>44756</v>
      </c>
    </row>
    <row r="33" spans="1:18" x14ac:dyDescent="0.2">
      <c r="A33">
        <v>2022</v>
      </c>
      <c r="B33" t="s">
        <v>2</v>
      </c>
      <c r="C33" t="s">
        <v>15</v>
      </c>
      <c r="D33" s="18">
        <v>44699</v>
      </c>
      <c r="E33">
        <v>3</v>
      </c>
      <c r="F33" s="3">
        <f>E33*1.121</f>
        <v>3.363</v>
      </c>
      <c r="G33">
        <v>2</v>
      </c>
      <c r="H33">
        <v>2</v>
      </c>
      <c r="I33">
        <v>8</v>
      </c>
      <c r="J33" s="3">
        <v>72.400000000000006</v>
      </c>
      <c r="K33" s="3">
        <f>J33/435.6*4047*4</f>
        <v>2690.5674931129474</v>
      </c>
      <c r="L33" s="3">
        <f>K33*1.121</f>
        <v>3016.1261597796142</v>
      </c>
      <c r="P33" s="18">
        <v>44756</v>
      </c>
    </row>
    <row r="34" spans="1:18" x14ac:dyDescent="0.2">
      <c r="A34">
        <v>2022</v>
      </c>
      <c r="B34" t="s">
        <v>2</v>
      </c>
      <c r="C34" t="s">
        <v>15</v>
      </c>
      <c r="D34" s="18">
        <v>44699</v>
      </c>
      <c r="E34">
        <v>3</v>
      </c>
      <c r="F34" s="3">
        <f>E34*1.121</f>
        <v>3.363</v>
      </c>
      <c r="G34">
        <v>3</v>
      </c>
      <c r="H34">
        <v>3</v>
      </c>
      <c r="I34">
        <v>8</v>
      </c>
      <c r="J34" s="3">
        <v>71.3</v>
      </c>
      <c r="K34" s="3">
        <f>J34/435.6*4047*4</f>
        <v>2649.6887052341594</v>
      </c>
      <c r="L34" s="3">
        <f>K34*1.121</f>
        <v>2970.3010385674929</v>
      </c>
      <c r="P34" s="18">
        <v>44756</v>
      </c>
    </row>
    <row r="35" spans="1:18" x14ac:dyDescent="0.2">
      <c r="A35">
        <v>2022</v>
      </c>
      <c r="B35" t="s">
        <v>2</v>
      </c>
      <c r="C35" t="s">
        <v>15</v>
      </c>
      <c r="D35" s="18">
        <v>44699</v>
      </c>
      <c r="E35">
        <v>3</v>
      </c>
      <c r="F35" s="3">
        <f>E35*1.121</f>
        <v>3.363</v>
      </c>
      <c r="G35">
        <v>4</v>
      </c>
      <c r="H35">
        <v>4</v>
      </c>
      <c r="I35">
        <v>8</v>
      </c>
      <c r="J35" s="3">
        <v>61</v>
      </c>
      <c r="K35" s="3">
        <f>J35/435.6*4047*4</f>
        <v>2266.9146005509638</v>
      </c>
      <c r="L35" s="3">
        <f>K35*1.121</f>
        <v>2541.2112672176304</v>
      </c>
      <c r="P35" s="18">
        <v>44756</v>
      </c>
    </row>
    <row r="36" spans="1:18" x14ac:dyDescent="0.2">
      <c r="A36">
        <v>2022</v>
      </c>
      <c r="B36" t="s">
        <v>2</v>
      </c>
      <c r="C36" t="s">
        <v>15</v>
      </c>
      <c r="D36" s="18">
        <v>44699</v>
      </c>
      <c r="E36">
        <v>3</v>
      </c>
      <c r="F36" s="3">
        <f>E36*1.121</f>
        <v>3.363</v>
      </c>
      <c r="G36">
        <v>1</v>
      </c>
      <c r="H36">
        <v>1</v>
      </c>
      <c r="I36">
        <v>9</v>
      </c>
      <c r="J36" s="3">
        <v>27.7</v>
      </c>
      <c r="K36" s="3">
        <f>J36/435.6*4047*4</f>
        <v>1029.4022038567493</v>
      </c>
      <c r="L36" s="3">
        <f>K36*1.121</f>
        <v>1153.9598705234159</v>
      </c>
      <c r="P36" s="18">
        <v>44763</v>
      </c>
    </row>
    <row r="37" spans="1:18" x14ac:dyDescent="0.2">
      <c r="A37">
        <v>2022</v>
      </c>
      <c r="B37" t="s">
        <v>2</v>
      </c>
      <c r="C37" t="s">
        <v>15</v>
      </c>
      <c r="D37" s="18">
        <v>44699</v>
      </c>
      <c r="E37">
        <v>3</v>
      </c>
      <c r="F37" s="3">
        <f>E37*1.121</f>
        <v>3.363</v>
      </c>
      <c r="G37">
        <v>2</v>
      </c>
      <c r="H37">
        <v>2</v>
      </c>
      <c r="I37">
        <v>9</v>
      </c>
      <c r="J37" s="3">
        <v>124.3</v>
      </c>
      <c r="K37" s="3">
        <f>J37/435.6*4047*4</f>
        <v>4619.30303030303</v>
      </c>
      <c r="L37" s="3">
        <f>K37*1.121</f>
        <v>5178.2386969696963</v>
      </c>
      <c r="P37" s="18">
        <v>44763</v>
      </c>
    </row>
    <row r="38" spans="1:18" x14ac:dyDescent="0.2">
      <c r="A38">
        <v>2022</v>
      </c>
      <c r="B38" t="s">
        <v>2</v>
      </c>
      <c r="C38" t="s">
        <v>15</v>
      </c>
      <c r="D38" s="18">
        <v>44699</v>
      </c>
      <c r="E38">
        <v>3</v>
      </c>
      <c r="F38" s="3">
        <f>E38*1.121</f>
        <v>3.363</v>
      </c>
      <c r="G38">
        <v>3</v>
      </c>
      <c r="H38">
        <v>3</v>
      </c>
      <c r="I38">
        <v>9</v>
      </c>
      <c r="J38" s="3">
        <v>87.1</v>
      </c>
      <c r="K38" s="3">
        <f>J38/435.6*4047*4</f>
        <v>3236.8567493112942</v>
      </c>
      <c r="L38" s="3">
        <f>K38*1.121</f>
        <v>3628.5164159779606</v>
      </c>
      <c r="P38" s="18">
        <v>44763</v>
      </c>
    </row>
    <row r="39" spans="1:18" x14ac:dyDescent="0.2">
      <c r="A39">
        <v>2022</v>
      </c>
      <c r="B39" t="s">
        <v>2</v>
      </c>
      <c r="C39" t="s">
        <v>15</v>
      </c>
      <c r="D39" s="18">
        <v>44699</v>
      </c>
      <c r="E39">
        <v>3</v>
      </c>
      <c r="F39" s="3">
        <f>E39*1.121</f>
        <v>3.363</v>
      </c>
      <c r="G39">
        <v>4</v>
      </c>
      <c r="H39">
        <v>4</v>
      </c>
      <c r="I39">
        <v>9</v>
      </c>
      <c r="J39" s="3">
        <v>95.1</v>
      </c>
      <c r="K39" s="3">
        <f>J39/435.6*4047*4</f>
        <v>3534.1570247933882</v>
      </c>
      <c r="L39" s="3">
        <f>K39*1.121</f>
        <v>3961.7900247933881</v>
      </c>
      <c r="P39" s="18">
        <v>44763</v>
      </c>
    </row>
    <row r="40" spans="1:18" x14ac:dyDescent="0.2">
      <c r="A40">
        <v>2022</v>
      </c>
      <c r="B40" t="s">
        <v>3</v>
      </c>
      <c r="C40" t="s">
        <v>15</v>
      </c>
      <c r="D40" s="18">
        <v>44699</v>
      </c>
      <c r="E40">
        <v>6</v>
      </c>
      <c r="F40" s="3">
        <f>E40*1.121</f>
        <v>6.726</v>
      </c>
      <c r="G40">
        <v>1</v>
      </c>
      <c r="H40">
        <v>1</v>
      </c>
      <c r="I40">
        <v>1</v>
      </c>
      <c r="M40" s="4">
        <v>0</v>
      </c>
      <c r="N40" s="3">
        <f>M40*2.54</f>
        <v>0</v>
      </c>
      <c r="O40" s="2" t="s">
        <v>40</v>
      </c>
      <c r="P40" s="18">
        <v>44707</v>
      </c>
      <c r="R40" s="2" t="s">
        <v>40</v>
      </c>
    </row>
    <row r="41" spans="1:18" x14ac:dyDescent="0.2">
      <c r="A41">
        <v>2022</v>
      </c>
      <c r="B41" t="s">
        <v>3</v>
      </c>
      <c r="C41" t="s">
        <v>15</v>
      </c>
      <c r="D41" s="18">
        <v>44699</v>
      </c>
      <c r="E41">
        <v>6</v>
      </c>
      <c r="F41" s="3">
        <f>E41*1.121</f>
        <v>6.726</v>
      </c>
      <c r="G41">
        <v>2</v>
      </c>
      <c r="H41">
        <v>2</v>
      </c>
      <c r="I41">
        <v>1</v>
      </c>
      <c r="M41" s="4">
        <v>0</v>
      </c>
      <c r="N41" s="3">
        <f>M41*2.54</f>
        <v>0</v>
      </c>
      <c r="O41" s="2" t="s">
        <v>40</v>
      </c>
      <c r="P41" s="18">
        <v>44707</v>
      </c>
      <c r="R41" s="2" t="s">
        <v>40</v>
      </c>
    </row>
    <row r="42" spans="1:18" x14ac:dyDescent="0.2">
      <c r="A42">
        <v>2022</v>
      </c>
      <c r="B42" t="s">
        <v>3</v>
      </c>
      <c r="C42" t="s">
        <v>15</v>
      </c>
      <c r="D42" s="18">
        <v>44699</v>
      </c>
      <c r="E42">
        <v>6</v>
      </c>
      <c r="F42" s="3">
        <f>E42*1.121</f>
        <v>6.726</v>
      </c>
      <c r="G42">
        <v>3</v>
      </c>
      <c r="H42">
        <v>3</v>
      </c>
      <c r="I42">
        <v>1</v>
      </c>
      <c r="M42" s="4">
        <v>0</v>
      </c>
      <c r="N42" s="3">
        <f>M42*2.54</f>
        <v>0</v>
      </c>
      <c r="O42" s="2" t="s">
        <v>40</v>
      </c>
      <c r="P42" s="18">
        <v>44707</v>
      </c>
      <c r="R42" s="2" t="s">
        <v>40</v>
      </c>
    </row>
    <row r="43" spans="1:18" x14ac:dyDescent="0.2">
      <c r="A43">
        <v>2022</v>
      </c>
      <c r="B43" t="s">
        <v>3</v>
      </c>
      <c r="C43" t="s">
        <v>15</v>
      </c>
      <c r="D43" s="18">
        <v>44699</v>
      </c>
      <c r="E43">
        <v>6</v>
      </c>
      <c r="F43" s="3">
        <f>E43*1.121</f>
        <v>6.726</v>
      </c>
      <c r="G43">
        <v>4</v>
      </c>
      <c r="H43">
        <v>4</v>
      </c>
      <c r="I43">
        <v>1</v>
      </c>
      <c r="M43" s="4">
        <v>0</v>
      </c>
      <c r="N43" s="3">
        <f>M43*2.54</f>
        <v>0</v>
      </c>
      <c r="O43" s="2" t="s">
        <v>40</v>
      </c>
      <c r="P43" s="18">
        <v>44707</v>
      </c>
      <c r="R43" s="2" t="s">
        <v>40</v>
      </c>
    </row>
    <row r="44" spans="1:18" x14ac:dyDescent="0.2">
      <c r="A44">
        <v>2022</v>
      </c>
      <c r="B44" t="s">
        <v>3</v>
      </c>
      <c r="C44" t="s">
        <v>15</v>
      </c>
      <c r="D44" s="18">
        <v>44699</v>
      </c>
      <c r="E44">
        <v>6</v>
      </c>
      <c r="F44" s="3">
        <f>E44*1.121</f>
        <v>6.726</v>
      </c>
      <c r="G44">
        <v>1</v>
      </c>
      <c r="H44">
        <v>1</v>
      </c>
      <c r="I44">
        <v>2</v>
      </c>
      <c r="M44" s="4">
        <v>1</v>
      </c>
      <c r="N44" s="3">
        <f>M44*2.54</f>
        <v>2.54</v>
      </c>
      <c r="O44" s="2" t="s">
        <v>41</v>
      </c>
      <c r="P44" s="18">
        <v>44714</v>
      </c>
      <c r="R44" s="2" t="s">
        <v>41</v>
      </c>
    </row>
    <row r="45" spans="1:18" x14ac:dyDescent="0.2">
      <c r="A45">
        <v>2022</v>
      </c>
      <c r="B45" t="s">
        <v>3</v>
      </c>
      <c r="C45" t="s">
        <v>15</v>
      </c>
      <c r="D45" s="18">
        <v>44699</v>
      </c>
      <c r="E45">
        <v>6</v>
      </c>
      <c r="F45" s="3">
        <f>E45*1.121</f>
        <v>6.726</v>
      </c>
      <c r="G45">
        <v>2</v>
      </c>
      <c r="H45">
        <v>2</v>
      </c>
      <c r="I45">
        <v>2</v>
      </c>
      <c r="M45" s="4">
        <v>1</v>
      </c>
      <c r="N45" s="3">
        <f>M45*2.54</f>
        <v>2.54</v>
      </c>
      <c r="O45" s="2" t="s">
        <v>41</v>
      </c>
      <c r="P45" s="18">
        <v>44714</v>
      </c>
      <c r="R45" s="2" t="s">
        <v>41</v>
      </c>
    </row>
    <row r="46" spans="1:18" x14ac:dyDescent="0.2">
      <c r="A46">
        <v>2022</v>
      </c>
      <c r="B46" t="s">
        <v>3</v>
      </c>
      <c r="C46" t="s">
        <v>15</v>
      </c>
      <c r="D46" s="18">
        <v>44699</v>
      </c>
      <c r="E46">
        <v>6</v>
      </c>
      <c r="F46" s="3">
        <f>E46*1.121</f>
        <v>6.726</v>
      </c>
      <c r="G46">
        <v>3</v>
      </c>
      <c r="H46">
        <v>3</v>
      </c>
      <c r="I46">
        <v>2</v>
      </c>
      <c r="M46" s="4">
        <v>1</v>
      </c>
      <c r="N46" s="3">
        <f>M46*2.54</f>
        <v>2.54</v>
      </c>
      <c r="O46" s="2" t="s">
        <v>41</v>
      </c>
      <c r="P46" s="18">
        <v>44714</v>
      </c>
      <c r="R46" s="2" t="s">
        <v>41</v>
      </c>
    </row>
    <row r="47" spans="1:18" x14ac:dyDescent="0.2">
      <c r="A47">
        <v>2022</v>
      </c>
      <c r="B47" t="s">
        <v>3</v>
      </c>
      <c r="C47" t="s">
        <v>15</v>
      </c>
      <c r="D47" s="18">
        <v>44699</v>
      </c>
      <c r="E47">
        <v>6</v>
      </c>
      <c r="F47" s="3">
        <f>E47*1.121</f>
        <v>6.726</v>
      </c>
      <c r="G47">
        <v>4</v>
      </c>
      <c r="H47">
        <v>4</v>
      </c>
      <c r="I47">
        <v>2</v>
      </c>
      <c r="M47" s="4">
        <v>1</v>
      </c>
      <c r="N47" s="3">
        <f>M47*2.54</f>
        <v>2.54</v>
      </c>
      <c r="O47" s="2" t="s">
        <v>41</v>
      </c>
      <c r="P47" s="18">
        <v>44714</v>
      </c>
      <c r="R47" s="2" t="s">
        <v>41</v>
      </c>
    </row>
    <row r="48" spans="1:18" x14ac:dyDescent="0.2">
      <c r="A48">
        <v>2022</v>
      </c>
      <c r="B48" t="s">
        <v>3</v>
      </c>
      <c r="C48" t="s">
        <v>15</v>
      </c>
      <c r="D48" s="18">
        <v>44699</v>
      </c>
      <c r="E48">
        <v>6</v>
      </c>
      <c r="F48" s="3">
        <f>E48*1.121</f>
        <v>6.726</v>
      </c>
      <c r="G48">
        <v>1</v>
      </c>
      <c r="H48">
        <v>1</v>
      </c>
      <c r="I48">
        <v>3</v>
      </c>
      <c r="M48" s="4">
        <v>2</v>
      </c>
      <c r="N48" s="3">
        <f>M48*2.54</f>
        <v>5.08</v>
      </c>
      <c r="O48" s="2" t="s">
        <v>42</v>
      </c>
      <c r="P48" s="18">
        <v>44721</v>
      </c>
      <c r="R48" s="2" t="s">
        <v>42</v>
      </c>
    </row>
    <row r="49" spans="1:33" x14ac:dyDescent="0.2">
      <c r="A49">
        <v>2022</v>
      </c>
      <c r="B49" t="s">
        <v>3</v>
      </c>
      <c r="C49" t="s">
        <v>15</v>
      </c>
      <c r="D49" s="18">
        <v>44699</v>
      </c>
      <c r="E49">
        <v>6</v>
      </c>
      <c r="F49" s="3">
        <f>E49*1.121</f>
        <v>6.726</v>
      </c>
      <c r="G49">
        <v>2</v>
      </c>
      <c r="H49">
        <v>2</v>
      </c>
      <c r="I49">
        <v>3</v>
      </c>
      <c r="M49" s="4">
        <v>2</v>
      </c>
      <c r="N49" s="3">
        <f>M49*2.54</f>
        <v>5.08</v>
      </c>
      <c r="O49" s="2" t="s">
        <v>42</v>
      </c>
      <c r="P49" s="18">
        <v>44721</v>
      </c>
      <c r="R49" s="2" t="s">
        <v>42</v>
      </c>
    </row>
    <row r="50" spans="1:33" x14ac:dyDescent="0.2">
      <c r="A50">
        <v>2022</v>
      </c>
      <c r="B50" t="s">
        <v>3</v>
      </c>
      <c r="C50" t="s">
        <v>15</v>
      </c>
      <c r="D50" s="18">
        <v>44699</v>
      </c>
      <c r="E50">
        <v>6</v>
      </c>
      <c r="F50" s="3">
        <f>E50*1.121</f>
        <v>6.726</v>
      </c>
      <c r="G50">
        <v>3</v>
      </c>
      <c r="H50">
        <v>3</v>
      </c>
      <c r="I50">
        <v>3</v>
      </c>
      <c r="M50" s="4">
        <v>2</v>
      </c>
      <c r="N50" s="3">
        <f>M50*2.54</f>
        <v>5.08</v>
      </c>
      <c r="O50" s="2" t="s">
        <v>42</v>
      </c>
      <c r="P50" s="18">
        <v>44721</v>
      </c>
      <c r="R50" s="2" t="s">
        <v>42</v>
      </c>
    </row>
    <row r="51" spans="1:33" x14ac:dyDescent="0.2">
      <c r="A51">
        <v>2022</v>
      </c>
      <c r="B51" t="s">
        <v>3</v>
      </c>
      <c r="C51" t="s">
        <v>15</v>
      </c>
      <c r="D51" s="18">
        <v>44699</v>
      </c>
      <c r="E51">
        <v>6</v>
      </c>
      <c r="F51" s="3">
        <f>E51*1.121</f>
        <v>6.726</v>
      </c>
      <c r="G51">
        <v>4</v>
      </c>
      <c r="H51">
        <v>4</v>
      </c>
      <c r="I51">
        <v>3</v>
      </c>
      <c r="M51" s="4">
        <v>2</v>
      </c>
      <c r="N51" s="3">
        <f>M51*2.54</f>
        <v>5.08</v>
      </c>
      <c r="O51" s="2" t="s">
        <v>42</v>
      </c>
      <c r="P51" s="18">
        <v>44721</v>
      </c>
      <c r="R51" s="2" t="s">
        <v>42</v>
      </c>
    </row>
    <row r="52" spans="1:33" x14ac:dyDescent="0.2">
      <c r="A52">
        <v>2022</v>
      </c>
      <c r="B52" t="s">
        <v>3</v>
      </c>
      <c r="C52" t="s">
        <v>15</v>
      </c>
      <c r="D52" s="18">
        <v>44699</v>
      </c>
      <c r="E52">
        <v>6</v>
      </c>
      <c r="F52" s="3">
        <f>E52*1.121</f>
        <v>6.726</v>
      </c>
      <c r="G52">
        <v>1</v>
      </c>
      <c r="H52">
        <v>1</v>
      </c>
      <c r="I52">
        <v>4</v>
      </c>
      <c r="J52" s="3">
        <v>19.600000000000001</v>
      </c>
      <c r="K52" s="3">
        <f>J52/435.6*4047*4</f>
        <v>728.38567493112942</v>
      </c>
      <c r="L52" s="3">
        <f>K52*1.121</f>
        <v>816.52034159779612</v>
      </c>
      <c r="M52" s="4">
        <v>4</v>
      </c>
      <c r="N52" s="3">
        <f>M52*2.54</f>
        <v>10.16</v>
      </c>
      <c r="O52" s="2" t="s">
        <v>42</v>
      </c>
      <c r="P52" s="18">
        <v>44728</v>
      </c>
      <c r="Q52">
        <v>633.21985674931125</v>
      </c>
      <c r="R52" s="2" t="s">
        <v>42</v>
      </c>
      <c r="S52" s="9">
        <v>28.192407247627266</v>
      </c>
      <c r="T52" s="9">
        <v>26.229508196721312</v>
      </c>
      <c r="U52" s="9">
        <v>43.528904227782576</v>
      </c>
      <c r="V52" s="9">
        <v>39.311906816220883</v>
      </c>
      <c r="W52" s="9">
        <v>3.2247627264883527</v>
      </c>
      <c r="X52" s="9">
        <v>3.5483175150992237</v>
      </c>
      <c r="Y52" s="9">
        <v>2.5483175150992237</v>
      </c>
      <c r="Z52" s="9">
        <v>40.4818809318378</v>
      </c>
      <c r="AA52" s="9">
        <v>68.467213114754102</v>
      </c>
      <c r="AB52" s="9">
        <v>2.7567888999008918</v>
      </c>
      <c r="AC52" s="9">
        <v>27.77739430543571</v>
      </c>
      <c r="AD52" s="9">
        <v>48.803106125970672</v>
      </c>
      <c r="AE52" s="9">
        <v>67.06735901442066</v>
      </c>
      <c r="AF52" s="9">
        <v>150.31752103790478</v>
      </c>
      <c r="AG52" s="9">
        <v>146.31756055961463</v>
      </c>
    </row>
    <row r="53" spans="1:33" x14ac:dyDescent="0.2">
      <c r="A53">
        <v>2022</v>
      </c>
      <c r="B53" t="s">
        <v>3</v>
      </c>
      <c r="C53" t="s">
        <v>15</v>
      </c>
      <c r="D53" s="18">
        <v>44699</v>
      </c>
      <c r="E53">
        <v>6</v>
      </c>
      <c r="F53" s="3">
        <f>E53*1.121</f>
        <v>6.726</v>
      </c>
      <c r="G53">
        <v>2</v>
      </c>
      <c r="H53">
        <v>2</v>
      </c>
      <c r="I53">
        <v>4</v>
      </c>
      <c r="J53" s="3">
        <v>11.9</v>
      </c>
      <c r="K53" s="3">
        <f>J53/435.6*4047*4</f>
        <v>442.23415977961434</v>
      </c>
      <c r="L53" s="3">
        <f>K53*1.121</f>
        <v>495.74449311294768</v>
      </c>
      <c r="M53" s="4">
        <v>4</v>
      </c>
      <c r="N53" s="3">
        <f>M53*2.54</f>
        <v>10.16</v>
      </c>
      <c r="O53" s="2" t="s">
        <v>42</v>
      </c>
      <c r="P53" s="18">
        <v>44728</v>
      </c>
      <c r="Q53">
        <v>679.04497796143244</v>
      </c>
      <c r="R53" s="2" t="s">
        <v>42</v>
      </c>
      <c r="S53" s="9">
        <v>32.238902689275299</v>
      </c>
      <c r="T53" s="9">
        <v>26.84955178745005</v>
      </c>
      <c r="U53" s="9">
        <v>40.15552435468193</v>
      </c>
      <c r="V53" s="9">
        <v>38.827087158440435</v>
      </c>
      <c r="W53" s="9">
        <v>3.0672858840047517</v>
      </c>
      <c r="X53" s="9">
        <v>3.1320876984555568</v>
      </c>
      <c r="Y53" s="9">
        <v>2.1320876984555568</v>
      </c>
      <c r="Z53" s="9">
        <v>37.344637649854199</v>
      </c>
      <c r="AA53" s="9">
        <v>67.984199157576413</v>
      </c>
      <c r="AB53" s="9">
        <v>2.9883808499193116</v>
      </c>
      <c r="AC53" s="9">
        <v>27.284371962414944</v>
      </c>
      <c r="AD53" s="9">
        <v>48.481185873204453</v>
      </c>
      <c r="AE53" s="9">
        <v>67.544934457415906</v>
      </c>
      <c r="AF53" s="9">
        <v>164.1056818224364</v>
      </c>
      <c r="AG53" s="9">
        <v>157.49044872837359</v>
      </c>
    </row>
    <row r="54" spans="1:33" x14ac:dyDescent="0.2">
      <c r="A54">
        <v>2022</v>
      </c>
      <c r="B54" t="s">
        <v>3</v>
      </c>
      <c r="C54" t="s">
        <v>15</v>
      </c>
      <c r="D54" s="18">
        <v>44699</v>
      </c>
      <c r="E54">
        <v>6</v>
      </c>
      <c r="F54" s="3">
        <f>E54*1.121</f>
        <v>6.726</v>
      </c>
      <c r="G54">
        <v>3</v>
      </c>
      <c r="H54">
        <v>3</v>
      </c>
      <c r="I54">
        <v>4</v>
      </c>
      <c r="J54" s="3">
        <v>14.5</v>
      </c>
      <c r="K54" s="3">
        <f>J54/435.6*4047*4</f>
        <v>538.85674931129472</v>
      </c>
      <c r="L54" s="3">
        <f>K54*1.121</f>
        <v>604.05841597796143</v>
      </c>
      <c r="M54" s="4">
        <v>4</v>
      </c>
      <c r="N54" s="3">
        <f>M54*2.54</f>
        <v>10.16</v>
      </c>
      <c r="O54" s="2" t="s">
        <v>42</v>
      </c>
      <c r="P54" s="18">
        <v>44728</v>
      </c>
      <c r="Q54">
        <v>129.14352341597794</v>
      </c>
      <c r="R54" s="2" t="s">
        <v>42</v>
      </c>
      <c r="S54" s="9">
        <v>28.490832157968971</v>
      </c>
      <c r="T54" s="9">
        <v>25.268525550612996</v>
      </c>
      <c r="U54" s="9">
        <v>38.005858739286104</v>
      </c>
      <c r="V54" s="9">
        <v>35.608115438862967</v>
      </c>
      <c r="W54" s="9">
        <v>2.5604860583704023</v>
      </c>
      <c r="X54" s="9">
        <v>3.4284474340891831</v>
      </c>
      <c r="Y54" s="9">
        <v>2.4284474340891831</v>
      </c>
      <c r="Z54" s="9">
        <v>35.345448627536079</v>
      </c>
      <c r="AA54" s="9">
        <v>69.215818596072481</v>
      </c>
      <c r="AB54" s="9">
        <v>3.1574079360548097</v>
      </c>
      <c r="AC54" s="9">
        <v>32.73527178040576</v>
      </c>
      <c r="AD54" s="9">
        <v>46.343788651405006</v>
      </c>
      <c r="AE54" s="9">
        <v>68.548096856966552</v>
      </c>
      <c r="AF54" s="9">
        <v>175.96284960783737</v>
      </c>
      <c r="AG54" s="9">
        <v>169.41284878741808</v>
      </c>
    </row>
    <row r="55" spans="1:33" x14ac:dyDescent="0.2">
      <c r="A55">
        <v>2022</v>
      </c>
      <c r="B55" t="s">
        <v>3</v>
      </c>
      <c r="C55" t="s">
        <v>15</v>
      </c>
      <c r="D55" s="18">
        <v>44699</v>
      </c>
      <c r="E55">
        <v>6</v>
      </c>
      <c r="F55" s="3">
        <f>E55*1.121</f>
        <v>6.726</v>
      </c>
      <c r="G55">
        <v>4</v>
      </c>
      <c r="H55">
        <v>4</v>
      </c>
      <c r="I55">
        <v>4</v>
      </c>
      <c r="J55" s="3">
        <v>14.5</v>
      </c>
      <c r="K55" s="3">
        <f>J55/435.6*4047*4</f>
        <v>538.85674931129472</v>
      </c>
      <c r="L55" s="3">
        <f>K55*1.121</f>
        <v>604.05841597796143</v>
      </c>
      <c r="M55" s="4">
        <v>5</v>
      </c>
      <c r="N55" s="3">
        <f>M55*2.54</f>
        <v>12.7</v>
      </c>
      <c r="O55" s="2" t="s">
        <v>42</v>
      </c>
      <c r="P55" s="18">
        <v>44728</v>
      </c>
      <c r="Q55">
        <v>258.28704683195588</v>
      </c>
      <c r="R55" s="2" t="s">
        <v>42</v>
      </c>
      <c r="S55" s="9">
        <v>28.13928182807399</v>
      </c>
      <c r="T55" s="9">
        <v>27.018498367791072</v>
      </c>
      <c r="U55" s="9">
        <v>39.912948857453749</v>
      </c>
      <c r="V55" s="9">
        <v>36.605005440696409</v>
      </c>
      <c r="W55" s="9">
        <v>3.1991294885745369</v>
      </c>
      <c r="X55" s="9">
        <v>3.427638737758433</v>
      </c>
      <c r="Y55" s="9">
        <v>2.427638737758433</v>
      </c>
      <c r="Z55" s="9">
        <v>37.119042437431986</v>
      </c>
      <c r="AA55" s="9">
        <v>67.852589771490756</v>
      </c>
      <c r="AB55" s="9">
        <v>3.0065430752453657</v>
      </c>
      <c r="AC55" s="9">
        <v>31.314036996735592</v>
      </c>
      <c r="AD55" s="9">
        <v>47.005723612622418</v>
      </c>
      <c r="AE55" s="9">
        <v>67.915327488174327</v>
      </c>
      <c r="AF55" s="9">
        <v>166.00842078259492</v>
      </c>
      <c r="AG55" s="9">
        <v>158.1408790038295</v>
      </c>
    </row>
    <row r="56" spans="1:33" x14ac:dyDescent="0.2">
      <c r="A56">
        <v>2022</v>
      </c>
      <c r="B56" t="s">
        <v>3</v>
      </c>
      <c r="C56" t="s">
        <v>15</v>
      </c>
      <c r="D56" s="18">
        <v>44699</v>
      </c>
      <c r="E56">
        <v>6</v>
      </c>
      <c r="F56" s="3">
        <f>E56*1.121</f>
        <v>6.726</v>
      </c>
      <c r="G56">
        <v>1</v>
      </c>
      <c r="H56">
        <v>1</v>
      </c>
      <c r="I56">
        <v>5</v>
      </c>
      <c r="J56" s="3">
        <v>37.4</v>
      </c>
      <c r="K56" s="3">
        <f>J56/435.6*4047*4</f>
        <v>1389.8787878787878</v>
      </c>
      <c r="L56" s="3">
        <f>K56*1.121</f>
        <v>1558.0541212121211</v>
      </c>
      <c r="M56" s="4">
        <v>12</v>
      </c>
      <c r="N56" s="3">
        <f>M56*2.54</f>
        <v>30.48</v>
      </c>
      <c r="O56" s="2" t="s">
        <v>53</v>
      </c>
      <c r="P56" s="18">
        <v>44735</v>
      </c>
      <c r="R56" s="2" t="s">
        <v>77</v>
      </c>
      <c r="S56" s="9">
        <v>24.078091106290671</v>
      </c>
      <c r="T56" s="9">
        <v>31.594360086767892</v>
      </c>
      <c r="U56" s="9">
        <v>52.093275488069409</v>
      </c>
      <c r="V56" s="9">
        <v>43.167028199566154</v>
      </c>
      <c r="W56" s="9">
        <v>3.5900216919739694</v>
      </c>
      <c r="X56" s="9">
        <v>3.0368763557483729</v>
      </c>
      <c r="Y56" s="9">
        <v>2.0368763557483729</v>
      </c>
      <c r="Z56" s="9">
        <v>48.446746203904553</v>
      </c>
      <c r="AA56" s="9">
        <v>64.287993492407821</v>
      </c>
      <c r="AB56" s="9">
        <v>2.3035602748282327</v>
      </c>
      <c r="AC56" s="9">
        <v>24.438286334056404</v>
      </c>
      <c r="AD56" s="9">
        <v>51.36290672451193</v>
      </c>
      <c r="AE56" s="9">
        <v>64.226599580041494</v>
      </c>
      <c r="AF56" s="9">
        <v>120.2844255121002</v>
      </c>
      <c r="AG56" s="9">
        <v>114.7994325252144</v>
      </c>
    </row>
    <row r="57" spans="1:33" x14ac:dyDescent="0.2">
      <c r="A57">
        <v>2022</v>
      </c>
      <c r="B57" t="s">
        <v>3</v>
      </c>
      <c r="C57" t="s">
        <v>15</v>
      </c>
      <c r="D57" s="18">
        <v>44699</v>
      </c>
      <c r="E57">
        <v>6</v>
      </c>
      <c r="F57" s="3">
        <f>E57*1.121</f>
        <v>6.726</v>
      </c>
      <c r="G57">
        <v>2</v>
      </c>
      <c r="H57">
        <v>2</v>
      </c>
      <c r="I57">
        <v>5</v>
      </c>
      <c r="J57" s="3">
        <v>16.600000000000001</v>
      </c>
      <c r="K57" s="3">
        <f>J57/435.6*4047*4</f>
        <v>616.8980716253443</v>
      </c>
      <c r="L57" s="3">
        <f>K57*1.121</f>
        <v>691.54273829201099</v>
      </c>
      <c r="M57" s="4">
        <v>11</v>
      </c>
      <c r="N57" s="3">
        <f>M57*2.54</f>
        <v>27.94</v>
      </c>
      <c r="O57" s="2" t="s">
        <v>53</v>
      </c>
      <c r="P57" s="18">
        <v>44735</v>
      </c>
      <c r="R57" s="2" t="s">
        <v>77</v>
      </c>
      <c r="S57" s="9">
        <v>21.817986692423265</v>
      </c>
      <c r="T57" s="9">
        <v>29.738141232024041</v>
      </c>
      <c r="U57" s="9">
        <v>46.286756814767116</v>
      </c>
      <c r="V57" s="9">
        <v>41.639836874865843</v>
      </c>
      <c r="W57" s="9">
        <v>3.4878729341060311</v>
      </c>
      <c r="X57" s="9">
        <v>3.1122558488946122</v>
      </c>
      <c r="Y57" s="9">
        <v>2.1122558488946122</v>
      </c>
      <c r="Z57" s="9">
        <v>43.046683837733418</v>
      </c>
      <c r="AA57" s="9">
        <v>65.733987980253275</v>
      </c>
      <c r="AB57" s="9">
        <v>2.5925341989334569</v>
      </c>
      <c r="AC57" s="9">
        <v>32.023073620948701</v>
      </c>
      <c r="AD57" s="9">
        <v>50.348851684910919</v>
      </c>
      <c r="AE57" s="9">
        <v>66.647769961883384</v>
      </c>
      <c r="AF57" s="9">
        <v>140.47692919417287</v>
      </c>
      <c r="AG57" s="9">
        <v>132.10667586906001</v>
      </c>
    </row>
    <row r="58" spans="1:33" x14ac:dyDescent="0.2">
      <c r="A58">
        <v>2022</v>
      </c>
      <c r="B58" t="s">
        <v>3</v>
      </c>
      <c r="C58" t="s">
        <v>15</v>
      </c>
      <c r="D58" s="18">
        <v>44699</v>
      </c>
      <c r="E58">
        <v>6</v>
      </c>
      <c r="F58" s="3">
        <f>E58*1.121</f>
        <v>6.726</v>
      </c>
      <c r="G58">
        <v>3</v>
      </c>
      <c r="H58">
        <v>3</v>
      </c>
      <c r="I58">
        <v>5</v>
      </c>
      <c r="J58" s="3">
        <v>21.8</v>
      </c>
      <c r="K58" s="3">
        <f>J58/435.6*4047*4</f>
        <v>810.14325068870517</v>
      </c>
      <c r="L58" s="3">
        <f>K58*1.121</f>
        <v>908.1705840220385</v>
      </c>
      <c r="M58" s="4">
        <v>10</v>
      </c>
      <c r="N58" s="3">
        <f>M58*2.54</f>
        <v>25.4</v>
      </c>
      <c r="O58" s="2" t="s">
        <v>53</v>
      </c>
      <c r="P58" s="18">
        <v>44735</v>
      </c>
      <c r="R58" s="2" t="s">
        <v>77</v>
      </c>
      <c r="S58" s="9">
        <v>22.90648419680678</v>
      </c>
      <c r="T58" s="9">
        <v>31.628109047463887</v>
      </c>
      <c r="U58" s="9">
        <v>47.659389594873474</v>
      </c>
      <c r="V58" s="9">
        <v>38.916042141848592</v>
      </c>
      <c r="W58" s="9">
        <v>2.8673835125448033</v>
      </c>
      <c r="X58" s="9">
        <v>3.4430324752905404</v>
      </c>
      <c r="Y58" s="9">
        <v>2.4430324752905404</v>
      </c>
      <c r="Z58" s="9">
        <v>44.323232323232332</v>
      </c>
      <c r="AA58" s="9">
        <v>64.261703052025638</v>
      </c>
      <c r="AB58" s="9">
        <v>2.5178669097538737</v>
      </c>
      <c r="AC58" s="9">
        <v>29.327251004670348</v>
      </c>
      <c r="AD58" s="9">
        <v>48.540251982187471</v>
      </c>
      <c r="AE58" s="9">
        <v>65.515874269467787</v>
      </c>
      <c r="AF58" s="9">
        <v>134.11402592413674</v>
      </c>
      <c r="AG58" s="9">
        <v>125.42822920862392</v>
      </c>
    </row>
    <row r="59" spans="1:33" x14ac:dyDescent="0.2">
      <c r="A59">
        <v>2022</v>
      </c>
      <c r="B59" t="s">
        <v>3</v>
      </c>
      <c r="C59" t="s">
        <v>15</v>
      </c>
      <c r="D59" s="18">
        <v>44699</v>
      </c>
      <c r="E59">
        <v>6</v>
      </c>
      <c r="F59" s="3">
        <f>E59*1.121</f>
        <v>6.726</v>
      </c>
      <c r="G59">
        <v>4</v>
      </c>
      <c r="H59">
        <v>4</v>
      </c>
      <c r="I59">
        <v>5</v>
      </c>
      <c r="J59" s="3">
        <v>23.5</v>
      </c>
      <c r="K59" s="3">
        <f>J59/435.6*4047*4</f>
        <v>873.31955922865018</v>
      </c>
      <c r="L59" s="3">
        <f>K59*1.121</f>
        <v>978.9912258953168</v>
      </c>
      <c r="M59" s="4">
        <v>13</v>
      </c>
      <c r="N59" s="3">
        <f>M59*2.54</f>
        <v>33.020000000000003</v>
      </c>
      <c r="O59" s="2" t="s">
        <v>53</v>
      </c>
      <c r="P59" s="18">
        <v>44735</v>
      </c>
      <c r="R59" s="2" t="s">
        <v>77</v>
      </c>
      <c r="S59" s="9">
        <v>27.829273550334122</v>
      </c>
      <c r="T59" s="9">
        <v>30.448372494071997</v>
      </c>
      <c r="U59" s="9">
        <v>43.673205432205222</v>
      </c>
      <c r="V59" s="9">
        <v>40.127182582453116</v>
      </c>
      <c r="W59" s="9">
        <v>3.2226773011424874</v>
      </c>
      <c r="X59" s="9">
        <v>3.1364518215132571</v>
      </c>
      <c r="Y59" s="9">
        <v>2.1364518215132571</v>
      </c>
      <c r="Z59" s="9">
        <v>40.616081051950857</v>
      </c>
      <c r="AA59" s="9">
        <v>65.180717827117917</v>
      </c>
      <c r="AB59" s="9">
        <v>2.7476801579466925</v>
      </c>
      <c r="AC59" s="9">
        <v>28.418193576201762</v>
      </c>
      <c r="AD59" s="9">
        <v>49.344449234748865</v>
      </c>
      <c r="AE59" s="9">
        <v>66.765885289745441</v>
      </c>
      <c r="AF59" s="9">
        <v>149.14739694177115</v>
      </c>
      <c r="AG59" s="9">
        <v>138.83392639867765</v>
      </c>
    </row>
    <row r="60" spans="1:33" x14ac:dyDescent="0.2">
      <c r="A60">
        <v>2022</v>
      </c>
      <c r="B60" t="s">
        <v>3</v>
      </c>
      <c r="C60" t="s">
        <v>15</v>
      </c>
      <c r="D60" s="18">
        <v>44699</v>
      </c>
      <c r="E60">
        <v>6</v>
      </c>
      <c r="F60" s="3">
        <f>E60*1.121</f>
        <v>6.726</v>
      </c>
      <c r="G60">
        <v>1</v>
      </c>
      <c r="H60">
        <v>1</v>
      </c>
      <c r="I60">
        <v>6</v>
      </c>
      <c r="J60" s="3">
        <v>38.200000000000003</v>
      </c>
      <c r="K60" s="3">
        <f>J60/435.6*4047*4</f>
        <v>1419.6088154269974</v>
      </c>
      <c r="L60" s="3">
        <f>K60*1.121</f>
        <v>1591.3814820936641</v>
      </c>
      <c r="M60" s="4">
        <v>22</v>
      </c>
      <c r="N60" s="3">
        <f>M60*2.54</f>
        <v>55.88</v>
      </c>
      <c r="O60" s="2" t="s">
        <v>52</v>
      </c>
      <c r="P60" s="18">
        <v>44742</v>
      </c>
      <c r="R60" s="2" t="s">
        <v>77</v>
      </c>
      <c r="S60" s="9">
        <v>19.72744970798183</v>
      </c>
      <c r="T60" s="9">
        <v>34.815055158987668</v>
      </c>
      <c r="U60" s="9">
        <v>55.829547912610856</v>
      </c>
      <c r="V60" s="9">
        <v>40.363400389357565</v>
      </c>
      <c r="W60" s="9">
        <v>4.4992429158555058</v>
      </c>
      <c r="X60" s="9">
        <v>2.1739130434782608</v>
      </c>
      <c r="Y60" s="9">
        <v>1.1739130434782608</v>
      </c>
      <c r="Z60" s="9">
        <v>51.921479558728102</v>
      </c>
      <c r="AA60" s="9">
        <v>61.779072031148615</v>
      </c>
      <c r="AB60" s="9">
        <v>2.1493994575745834</v>
      </c>
      <c r="AC60" s="9">
        <v>26.177157689811807</v>
      </c>
      <c r="AD60" s="9">
        <v>49.50129785853342</v>
      </c>
      <c r="AE60" s="9">
        <v>61.080367248274598</v>
      </c>
      <c r="AF60" s="9">
        <v>106.73667335926648</v>
      </c>
      <c r="AG60" s="9">
        <v>102.93635962264491</v>
      </c>
    </row>
    <row r="61" spans="1:33" x14ac:dyDescent="0.2">
      <c r="A61">
        <v>2022</v>
      </c>
      <c r="B61" t="s">
        <v>3</v>
      </c>
      <c r="C61" t="s">
        <v>15</v>
      </c>
      <c r="D61" s="18">
        <v>44699</v>
      </c>
      <c r="E61">
        <v>6</v>
      </c>
      <c r="F61" s="3">
        <f>E61*1.121</f>
        <v>6.726</v>
      </c>
      <c r="G61">
        <v>2</v>
      </c>
      <c r="H61">
        <v>2</v>
      </c>
      <c r="I61">
        <v>6</v>
      </c>
      <c r="J61" s="3">
        <v>37.4</v>
      </c>
      <c r="K61" s="3">
        <f>J61/435.6*4047*4</f>
        <v>1389.8787878787878</v>
      </c>
      <c r="L61" s="3">
        <f>K61*1.121</f>
        <v>1558.0541212121211</v>
      </c>
      <c r="M61" s="4">
        <v>19</v>
      </c>
      <c r="N61" s="3">
        <f>M61*2.54</f>
        <v>48.26</v>
      </c>
      <c r="O61" s="2" t="s">
        <v>54</v>
      </c>
      <c r="P61" s="18">
        <v>44742</v>
      </c>
      <c r="R61" s="2" t="s">
        <v>77</v>
      </c>
      <c r="S61" s="9">
        <v>17.28674646824113</v>
      </c>
      <c r="T61" s="9">
        <v>35.554836622452278</v>
      </c>
      <c r="U61" s="9">
        <v>55.246414321147405</v>
      </c>
      <c r="V61" s="9">
        <v>40.051763183435781</v>
      </c>
      <c r="W61" s="9">
        <v>4.1410546748625032</v>
      </c>
      <c r="X61" s="9">
        <v>2.1999352960207053</v>
      </c>
      <c r="Y61" s="9">
        <v>1.1999352960207053</v>
      </c>
      <c r="Z61" s="9">
        <v>51.379165318667091</v>
      </c>
      <c r="AA61" s="9">
        <v>61.202782271109683</v>
      </c>
      <c r="AB61" s="9">
        <v>2.1720866679679878</v>
      </c>
      <c r="AC61" s="9">
        <v>29.134152917071074</v>
      </c>
      <c r="AD61" s="9">
        <v>49.29437075380136</v>
      </c>
      <c r="AE61" s="9">
        <v>61.536834312056897</v>
      </c>
      <c r="AF61" s="9">
        <v>108.6693799985153</v>
      </c>
      <c r="AG61" s="9">
        <v>103.05251737490299</v>
      </c>
    </row>
    <row r="62" spans="1:33" x14ac:dyDescent="0.2">
      <c r="A62">
        <v>2022</v>
      </c>
      <c r="B62" t="s">
        <v>3</v>
      </c>
      <c r="C62" t="s">
        <v>15</v>
      </c>
      <c r="D62" s="18">
        <v>44699</v>
      </c>
      <c r="E62">
        <v>6</v>
      </c>
      <c r="F62" s="3">
        <f>E62*1.121</f>
        <v>6.726</v>
      </c>
      <c r="G62">
        <v>3</v>
      </c>
      <c r="H62">
        <v>3</v>
      </c>
      <c r="I62">
        <v>6</v>
      </c>
      <c r="J62" s="3">
        <v>29.3</v>
      </c>
      <c r="K62" s="3">
        <f>J62/435.6*4047*4</f>
        <v>1088.8622589531681</v>
      </c>
      <c r="L62" s="3">
        <f>K62*1.121</f>
        <v>1220.6145922865014</v>
      </c>
      <c r="M62" s="4">
        <v>19</v>
      </c>
      <c r="N62" s="3">
        <f>M62*2.54</f>
        <v>48.26</v>
      </c>
      <c r="O62" s="2" t="s">
        <v>54</v>
      </c>
      <c r="P62" s="18">
        <v>44742</v>
      </c>
      <c r="R62" s="2" t="s">
        <v>77</v>
      </c>
      <c r="S62" s="9">
        <v>17.463393626184324</v>
      </c>
      <c r="T62" s="9">
        <v>34.905254091300606</v>
      </c>
      <c r="U62" s="9">
        <v>54.618863049095609</v>
      </c>
      <c r="V62" s="9">
        <v>39.308785529715763</v>
      </c>
      <c r="W62" s="9">
        <v>3.7252368647717486</v>
      </c>
      <c r="X62" s="9">
        <v>2.4009474590869937</v>
      </c>
      <c r="Y62" s="9">
        <v>1.4009474590869937</v>
      </c>
      <c r="Z62" s="9">
        <v>50.795542635658919</v>
      </c>
      <c r="AA62" s="9">
        <v>61.708807062876829</v>
      </c>
      <c r="AB62" s="9">
        <v>2.197043169722058</v>
      </c>
      <c r="AC62" s="9">
        <v>29.340116279069765</v>
      </c>
      <c r="AD62" s="9">
        <v>48.801033591731269</v>
      </c>
      <c r="AE62" s="9">
        <v>61.792784062456178</v>
      </c>
      <c r="AF62" s="9">
        <v>110.37513346547107</v>
      </c>
      <c r="AG62" s="9">
        <v>105.09838222417815</v>
      </c>
    </row>
    <row r="63" spans="1:33" x14ac:dyDescent="0.2">
      <c r="A63">
        <v>2022</v>
      </c>
      <c r="B63" t="s">
        <v>3</v>
      </c>
      <c r="C63" t="s">
        <v>15</v>
      </c>
      <c r="D63" s="18">
        <v>44699</v>
      </c>
      <c r="E63">
        <v>6</v>
      </c>
      <c r="F63" s="3">
        <f>E63*1.121</f>
        <v>6.726</v>
      </c>
      <c r="G63">
        <v>4</v>
      </c>
      <c r="H63">
        <v>4</v>
      </c>
      <c r="I63">
        <v>6</v>
      </c>
      <c r="J63" s="3">
        <v>23.6</v>
      </c>
      <c r="K63" s="3">
        <f>J63/435.6*4047*4</f>
        <v>877.03581267217635</v>
      </c>
      <c r="L63" s="3">
        <f>K63*1.121</f>
        <v>983.15714600550973</v>
      </c>
      <c r="M63" s="4">
        <v>24</v>
      </c>
      <c r="N63" s="3">
        <f>M63*2.54</f>
        <v>60.96</v>
      </c>
      <c r="O63" s="2" t="s">
        <v>52</v>
      </c>
      <c r="P63" s="18">
        <v>44742</v>
      </c>
      <c r="R63" s="2" t="s">
        <v>77</v>
      </c>
      <c r="S63" s="9">
        <v>19.30960086299892</v>
      </c>
      <c r="T63" s="9">
        <v>37.216828478964395</v>
      </c>
      <c r="U63" s="9">
        <v>54.002157497303131</v>
      </c>
      <c r="V63" s="9">
        <v>40.204962243797198</v>
      </c>
      <c r="W63" s="9">
        <v>3.9590075512405605</v>
      </c>
      <c r="X63" s="9">
        <v>2.1682847896440127</v>
      </c>
      <c r="Y63" s="9">
        <v>1.1682847896440127</v>
      </c>
      <c r="Z63" s="9">
        <v>50.222006472491913</v>
      </c>
      <c r="AA63" s="9">
        <v>59.908090614886746</v>
      </c>
      <c r="AB63" s="9">
        <v>2.2221334398721533</v>
      </c>
      <c r="AC63" s="9">
        <v>28.300107874865155</v>
      </c>
      <c r="AD63" s="9">
        <v>49.396094929881343</v>
      </c>
      <c r="AE63" s="9">
        <v>61.890950014418223</v>
      </c>
      <c r="AF63" s="9">
        <v>111.81296719715013</v>
      </c>
      <c r="AG63" s="9">
        <v>103.19672207304724</v>
      </c>
    </row>
    <row r="64" spans="1:33" x14ac:dyDescent="0.2">
      <c r="A64">
        <v>2022</v>
      </c>
      <c r="B64" t="s">
        <v>3</v>
      </c>
      <c r="C64" t="s">
        <v>15</v>
      </c>
      <c r="D64" s="18">
        <v>44699</v>
      </c>
      <c r="E64">
        <v>6</v>
      </c>
      <c r="F64" s="3">
        <f>E64*1.121</f>
        <v>6.726</v>
      </c>
      <c r="G64">
        <v>1</v>
      </c>
      <c r="H64">
        <v>1</v>
      </c>
      <c r="I64">
        <v>7</v>
      </c>
      <c r="J64" s="3">
        <v>60.8</v>
      </c>
      <c r="K64" s="3">
        <f>J64/435.6*4047*4</f>
        <v>2259.4820936639117</v>
      </c>
      <c r="L64" s="3">
        <f>K64*1.121</f>
        <v>2532.879426997245</v>
      </c>
      <c r="M64" s="4">
        <v>33</v>
      </c>
      <c r="N64" s="3">
        <f>M64*2.54</f>
        <v>83.820000000000007</v>
      </c>
      <c r="O64" s="2" t="s">
        <v>55</v>
      </c>
      <c r="P64" s="18">
        <v>44749</v>
      </c>
      <c r="R64" s="2" t="s">
        <v>77</v>
      </c>
      <c r="S64" s="9">
        <v>17.515340725589407</v>
      </c>
      <c r="T64" s="9">
        <v>38.529443427710191</v>
      </c>
      <c r="U64" s="9">
        <v>59.371299386370978</v>
      </c>
      <c r="V64" s="9">
        <v>40.585638927764023</v>
      </c>
      <c r="W64" s="9">
        <v>4.7152546022176764</v>
      </c>
      <c r="X64" s="9">
        <v>1.7117020131338141</v>
      </c>
      <c r="Y64" s="9">
        <v>0.71170201313381409</v>
      </c>
      <c r="Z64" s="9">
        <v>55.215308429325013</v>
      </c>
      <c r="AA64" s="9">
        <v>58.885563569813769</v>
      </c>
      <c r="AB64" s="9">
        <v>2.021178603807797</v>
      </c>
      <c r="AC64" s="9">
        <v>25.557648831951767</v>
      </c>
      <c r="AD64" s="9">
        <v>49.648864248035309</v>
      </c>
      <c r="AE64" s="9">
        <v>59.251905456449634</v>
      </c>
      <c r="AF64" s="9">
        <v>97.364783368632899</v>
      </c>
      <c r="AG64" s="9">
        <v>92.262202449977892</v>
      </c>
    </row>
    <row r="65" spans="1:33" x14ac:dyDescent="0.2">
      <c r="A65">
        <v>2022</v>
      </c>
      <c r="B65" t="s">
        <v>3</v>
      </c>
      <c r="C65" t="s">
        <v>15</v>
      </c>
      <c r="D65" s="18">
        <v>44699</v>
      </c>
      <c r="E65">
        <v>6</v>
      </c>
      <c r="F65" s="3">
        <f>E65*1.121</f>
        <v>6.726</v>
      </c>
      <c r="G65">
        <v>2</v>
      </c>
      <c r="H65">
        <v>2</v>
      </c>
      <c r="I65">
        <v>7</v>
      </c>
      <c r="J65" s="3">
        <v>49.6</v>
      </c>
      <c r="K65" s="3">
        <f>J65/435.6*4047*4</f>
        <v>1843.2617079889806</v>
      </c>
      <c r="L65" s="3">
        <f>K65*1.121</f>
        <v>2066.296374655647</v>
      </c>
      <c r="M65" s="4">
        <v>28</v>
      </c>
      <c r="N65" s="3">
        <f>M65*2.54</f>
        <v>71.12</v>
      </c>
      <c r="O65" s="2" t="s">
        <v>55</v>
      </c>
      <c r="P65" s="18">
        <v>44749</v>
      </c>
      <c r="R65" s="2" t="s">
        <v>77</v>
      </c>
      <c r="S65" s="9">
        <v>14.018691588785048</v>
      </c>
      <c r="T65" s="9">
        <v>35.932968095391558</v>
      </c>
      <c r="U65" s="9">
        <v>59.920507036201521</v>
      </c>
      <c r="V65" s="9">
        <v>41.04629928026641</v>
      </c>
      <c r="W65" s="9">
        <v>3.920936727897733</v>
      </c>
      <c r="X65" s="9">
        <v>1.8584165860994737</v>
      </c>
      <c r="Y65" s="9">
        <v>0.85841658609947369</v>
      </c>
      <c r="Z65" s="9">
        <v>55.726071543667416</v>
      </c>
      <c r="AA65" s="9">
        <v>60.908217853689976</v>
      </c>
      <c r="AB65" s="9">
        <v>2.0026532807457871</v>
      </c>
      <c r="AC65" s="9">
        <v>28.396820281448065</v>
      </c>
      <c r="AD65" s="9">
        <v>49.954742722096896</v>
      </c>
      <c r="AE65" s="9">
        <v>59.736455425994905</v>
      </c>
      <c r="AF65" s="9">
        <v>97.261307673978195</v>
      </c>
      <c r="AG65" s="9">
        <v>94.556621945016559</v>
      </c>
    </row>
    <row r="66" spans="1:33" x14ac:dyDescent="0.2">
      <c r="A66">
        <v>2022</v>
      </c>
      <c r="B66" t="s">
        <v>3</v>
      </c>
      <c r="C66" t="s">
        <v>15</v>
      </c>
      <c r="D66" s="18">
        <v>44699</v>
      </c>
      <c r="E66">
        <v>6</v>
      </c>
      <c r="F66" s="3">
        <f>E66*1.121</f>
        <v>6.726</v>
      </c>
      <c r="G66">
        <v>3</v>
      </c>
      <c r="H66">
        <v>3</v>
      </c>
      <c r="I66">
        <v>7</v>
      </c>
      <c r="J66" s="3">
        <v>81.2</v>
      </c>
      <c r="K66" s="3">
        <f>J66/435.6*4047*4</f>
        <v>3017.5977961432504</v>
      </c>
      <c r="L66" s="3">
        <f>K66*1.121</f>
        <v>3382.7271294765837</v>
      </c>
      <c r="M66" s="4">
        <v>27</v>
      </c>
      <c r="N66" s="3">
        <f>M66*2.54</f>
        <v>68.58</v>
      </c>
      <c r="O66" s="2" t="s">
        <v>58</v>
      </c>
      <c r="P66" s="18">
        <v>44749</v>
      </c>
      <c r="R66" s="2" t="s">
        <v>77</v>
      </c>
      <c r="S66" s="9">
        <v>15.276886893307672</v>
      </c>
      <c r="T66" s="9">
        <v>37.973059653624119</v>
      </c>
      <c r="U66" s="9">
        <v>59.78191148171905</v>
      </c>
      <c r="V66" s="9">
        <v>40.592259995723751</v>
      </c>
      <c r="W66" s="9">
        <v>3.9982895018174043</v>
      </c>
      <c r="X66" s="9">
        <v>1.7746418644430189</v>
      </c>
      <c r="Y66" s="9">
        <v>0.77464186444301886</v>
      </c>
      <c r="Z66" s="9">
        <v>55.597177677998722</v>
      </c>
      <c r="AA66" s="9">
        <v>59.318986529826816</v>
      </c>
      <c r="AB66" s="9">
        <v>2.0072961373390559</v>
      </c>
      <c r="AC66" s="9">
        <v>27.351293564250586</v>
      </c>
      <c r="AD66" s="9">
        <v>49.653260637160571</v>
      </c>
      <c r="AE66" s="9">
        <v>59.391626698652104</v>
      </c>
      <c r="AF66" s="9">
        <v>96.924051107713424</v>
      </c>
      <c r="AG66" s="9">
        <v>92.302924443557245</v>
      </c>
    </row>
    <row r="67" spans="1:33" x14ac:dyDescent="0.2">
      <c r="A67">
        <v>2022</v>
      </c>
      <c r="B67" t="s">
        <v>3</v>
      </c>
      <c r="C67" t="s">
        <v>15</v>
      </c>
      <c r="D67" s="18">
        <v>44699</v>
      </c>
      <c r="E67">
        <v>6</v>
      </c>
      <c r="F67" s="3">
        <f>E67*1.121</f>
        <v>6.726</v>
      </c>
      <c r="G67">
        <v>4</v>
      </c>
      <c r="H67">
        <v>4</v>
      </c>
      <c r="I67">
        <v>7</v>
      </c>
      <c r="J67" s="3">
        <v>32.299999999999997</v>
      </c>
      <c r="K67" s="3">
        <f>J67/435.6*4047*4</f>
        <v>1200.349862258953</v>
      </c>
      <c r="L67" s="3">
        <f>K67*1.121</f>
        <v>1345.5921955922863</v>
      </c>
      <c r="M67" s="4">
        <v>31</v>
      </c>
      <c r="N67" s="3">
        <f>M67*2.54</f>
        <v>78.739999999999995</v>
      </c>
      <c r="O67" s="2" t="s">
        <v>55</v>
      </c>
      <c r="P67" s="18">
        <v>44749</v>
      </c>
      <c r="R67" s="2" t="s">
        <v>77</v>
      </c>
      <c r="S67" s="9">
        <v>16.948789372187701</v>
      </c>
      <c r="T67" s="9">
        <v>36.897364473966142</v>
      </c>
      <c r="U67" s="9">
        <v>57.810156417398758</v>
      </c>
      <c r="V67" s="9">
        <v>40.13284765373902</v>
      </c>
      <c r="W67" s="9">
        <v>4.3925433897578738</v>
      </c>
      <c r="X67" s="9">
        <v>1.8212984786800941</v>
      </c>
      <c r="Y67" s="9">
        <v>0.82129847868009409</v>
      </c>
      <c r="Z67" s="9">
        <v>53.763445468180848</v>
      </c>
      <c r="AA67" s="9">
        <v>60.156953074780375</v>
      </c>
      <c r="AB67" s="9">
        <v>2.0757598220904372</v>
      </c>
      <c r="AC67" s="9">
        <v>27.466466680951356</v>
      </c>
      <c r="AD67" s="9">
        <v>49.348210842082707</v>
      </c>
      <c r="AE67" s="9">
        <v>59.986366456460985</v>
      </c>
      <c r="AF67" s="9">
        <v>101.23356858822376</v>
      </c>
      <c r="AG67" s="9">
        <v>96.79952419535573</v>
      </c>
    </row>
    <row r="68" spans="1:33" x14ac:dyDescent="0.2">
      <c r="A68">
        <v>2022</v>
      </c>
      <c r="B68" t="s">
        <v>3</v>
      </c>
      <c r="C68" t="s">
        <v>15</v>
      </c>
      <c r="D68" s="18">
        <v>44699</v>
      </c>
      <c r="E68">
        <v>6</v>
      </c>
      <c r="F68" s="3">
        <f>E68*1.121</f>
        <v>6.726</v>
      </c>
      <c r="G68">
        <v>1</v>
      </c>
      <c r="H68">
        <v>1</v>
      </c>
      <c r="I68">
        <v>8</v>
      </c>
      <c r="J68" s="3">
        <v>77.3</v>
      </c>
      <c r="K68" s="3">
        <f>J68/435.6*4047*4</f>
        <v>2872.6639118457297</v>
      </c>
      <c r="L68" s="3">
        <f>K68*1.121</f>
        <v>3220.2562451790632</v>
      </c>
      <c r="M68" s="4">
        <v>40</v>
      </c>
      <c r="N68" s="3">
        <f>M68*2.54</f>
        <v>101.6</v>
      </c>
      <c r="O68" s="2" t="s">
        <v>56</v>
      </c>
      <c r="P68" s="18">
        <v>44756</v>
      </c>
      <c r="R68" s="2" t="s">
        <v>91</v>
      </c>
      <c r="S68" s="9">
        <v>12.267818574514038</v>
      </c>
      <c r="T68" s="9">
        <v>40.993520518358537</v>
      </c>
      <c r="U68" s="9">
        <v>63.509719222462216</v>
      </c>
      <c r="V68" s="9">
        <v>42.235421166306693</v>
      </c>
      <c r="W68" s="9">
        <v>3.4881209503239745</v>
      </c>
      <c r="X68" s="9">
        <v>1.7386609071274299</v>
      </c>
      <c r="Y68" s="9">
        <v>0.73866090712742993</v>
      </c>
      <c r="Z68" s="9">
        <v>59.064038876889867</v>
      </c>
      <c r="AA68" s="9">
        <v>56.966047516198699</v>
      </c>
      <c r="AB68" s="9">
        <v>1.8894745791532048</v>
      </c>
      <c r="AC68" s="9">
        <v>26.929481641468666</v>
      </c>
      <c r="AD68" s="9">
        <v>50.744319654427642</v>
      </c>
      <c r="AE68" s="9">
        <v>58.647666286776527</v>
      </c>
      <c r="AF68" s="9">
        <v>90.092093150833065</v>
      </c>
      <c r="AG68" s="9">
        <v>83.438681129217841</v>
      </c>
    </row>
    <row r="69" spans="1:33" x14ac:dyDescent="0.2">
      <c r="A69">
        <v>2022</v>
      </c>
      <c r="B69" t="s">
        <v>3</v>
      </c>
      <c r="C69" t="s">
        <v>15</v>
      </c>
      <c r="D69" s="18">
        <v>44699</v>
      </c>
      <c r="E69">
        <v>6</v>
      </c>
      <c r="F69" s="3">
        <f>E69*1.121</f>
        <v>6.726</v>
      </c>
      <c r="G69">
        <v>2</v>
      </c>
      <c r="H69">
        <v>2</v>
      </c>
      <c r="I69">
        <v>8</v>
      </c>
      <c r="J69" s="3">
        <v>57</v>
      </c>
      <c r="K69" s="3">
        <f>J69/435.6*4047*4</f>
        <v>2118.2644628099174</v>
      </c>
      <c r="L69" s="3">
        <f>K69*1.121</f>
        <v>2374.5744628099173</v>
      </c>
      <c r="M69" s="4">
        <v>37</v>
      </c>
      <c r="N69" s="3">
        <f>M69*2.54</f>
        <v>93.98</v>
      </c>
      <c r="O69" s="2" t="s">
        <v>56</v>
      </c>
      <c r="P69" s="18">
        <v>44756</v>
      </c>
      <c r="R69" s="2" t="s">
        <v>91</v>
      </c>
      <c r="S69" s="9">
        <v>15.097192224622031</v>
      </c>
      <c r="T69" s="9">
        <v>38.855291576673864</v>
      </c>
      <c r="U69" s="9">
        <v>61.911447084233259</v>
      </c>
      <c r="V69" s="9">
        <v>42.937365010799141</v>
      </c>
      <c r="W69" s="9">
        <v>3.9524838012958967</v>
      </c>
      <c r="X69" s="9">
        <v>1.7386609071274299</v>
      </c>
      <c r="Y69" s="9">
        <v>0.73866090712742993</v>
      </c>
      <c r="Z69" s="9">
        <v>57.577645788336937</v>
      </c>
      <c r="AA69" s="9">
        <v>58.631727861771068</v>
      </c>
      <c r="AB69" s="9">
        <v>1.9382522239665096</v>
      </c>
      <c r="AC69" s="9">
        <v>25.586501079913603</v>
      </c>
      <c r="AD69" s="9">
        <v>51.210410367170631</v>
      </c>
      <c r="AE69" s="9">
        <v>59.307204411505396</v>
      </c>
      <c r="AF69" s="9">
        <v>93.457171421005469</v>
      </c>
      <c r="AG69" s="9">
        <v>88.095408467501514</v>
      </c>
    </row>
    <row r="70" spans="1:33" x14ac:dyDescent="0.2">
      <c r="A70">
        <v>2022</v>
      </c>
      <c r="B70" t="s">
        <v>3</v>
      </c>
      <c r="C70" t="s">
        <v>15</v>
      </c>
      <c r="D70" s="18">
        <v>44699</v>
      </c>
      <c r="E70">
        <v>6</v>
      </c>
      <c r="F70" s="3">
        <f>E70*1.121</f>
        <v>6.726</v>
      </c>
      <c r="G70">
        <v>3</v>
      </c>
      <c r="H70">
        <v>3</v>
      </c>
      <c r="I70">
        <v>8</v>
      </c>
      <c r="J70" s="3">
        <v>82.7</v>
      </c>
      <c r="K70" s="3">
        <f>J70/435.6*4047*4</f>
        <v>3073.3415977961431</v>
      </c>
      <c r="L70" s="3">
        <f>K70*1.121</f>
        <v>3445.2159311294763</v>
      </c>
      <c r="M70" s="4">
        <v>35</v>
      </c>
      <c r="N70" s="3">
        <f>M70*2.54</f>
        <v>88.9</v>
      </c>
      <c r="O70" s="2" t="s">
        <v>56</v>
      </c>
      <c r="P70" s="18">
        <v>44756</v>
      </c>
      <c r="R70" s="2" t="s">
        <v>91</v>
      </c>
      <c r="S70" s="9">
        <v>12.700808625336926</v>
      </c>
      <c r="T70" s="9">
        <v>40.646900269541781</v>
      </c>
      <c r="U70" s="9">
        <v>62.81401617250674</v>
      </c>
      <c r="V70" s="9">
        <v>41.466307277628033</v>
      </c>
      <c r="W70" s="9">
        <v>3.8490566037735845</v>
      </c>
      <c r="X70" s="9">
        <v>1.6280323450134773</v>
      </c>
      <c r="Y70" s="9">
        <v>0.62803234501347727</v>
      </c>
      <c r="Z70" s="9">
        <v>58.417035040431273</v>
      </c>
      <c r="AA70" s="9">
        <v>57.236064690026957</v>
      </c>
      <c r="AB70" s="9">
        <v>1.9104016477857877</v>
      </c>
      <c r="AC70" s="9">
        <v>27.254123989218325</v>
      </c>
      <c r="AD70" s="9">
        <v>50.23362803234501</v>
      </c>
      <c r="AE70" s="9">
        <v>58.474421696203891</v>
      </c>
      <c r="AF70" s="9">
        <v>90.820838668088555</v>
      </c>
      <c r="AG70" s="9">
        <v>84.762691702791813</v>
      </c>
    </row>
    <row r="71" spans="1:33" x14ac:dyDescent="0.2">
      <c r="A71">
        <v>2022</v>
      </c>
      <c r="B71" t="s">
        <v>3</v>
      </c>
      <c r="C71" t="s">
        <v>15</v>
      </c>
      <c r="D71" s="18">
        <v>44699</v>
      </c>
      <c r="E71">
        <v>6</v>
      </c>
      <c r="F71" s="3">
        <f>E71*1.121</f>
        <v>6.726</v>
      </c>
      <c r="G71">
        <v>4</v>
      </c>
      <c r="H71">
        <v>4</v>
      </c>
      <c r="I71">
        <v>8</v>
      </c>
      <c r="J71" s="3">
        <v>93.9</v>
      </c>
      <c r="K71" s="3">
        <f>J71/435.6*4047*4</f>
        <v>3489.5619834710747</v>
      </c>
      <c r="L71" s="3">
        <f>K71*1.121</f>
        <v>3911.7989834710747</v>
      </c>
      <c r="M71" s="4">
        <v>37</v>
      </c>
      <c r="N71" s="3">
        <f>M71*2.54</f>
        <v>93.98</v>
      </c>
      <c r="O71" s="2" t="s">
        <v>56</v>
      </c>
      <c r="P71" s="18">
        <v>44756</v>
      </c>
      <c r="R71" s="2" t="s">
        <v>91</v>
      </c>
      <c r="S71" s="9">
        <v>13.192270322789595</v>
      </c>
      <c r="T71" s="9">
        <v>43.35528446507611</v>
      </c>
      <c r="U71" s="9">
        <v>63.802223901543783</v>
      </c>
      <c r="V71" s="9">
        <v>43.333693187952072</v>
      </c>
      <c r="W71" s="9">
        <v>3.9188167980136024</v>
      </c>
      <c r="X71" s="9">
        <v>1.4358199287487856</v>
      </c>
      <c r="Y71" s="9">
        <v>0.43581992874878561</v>
      </c>
      <c r="Z71" s="9">
        <v>59.336068228435721</v>
      </c>
      <c r="AA71" s="9">
        <v>55.126233401705711</v>
      </c>
      <c r="AB71" s="9">
        <v>1.8808121827411166</v>
      </c>
      <c r="AC71" s="9">
        <v>26.035841520025897</v>
      </c>
      <c r="AD71" s="9">
        <v>51.473572276800176</v>
      </c>
      <c r="AE71" s="9">
        <v>58.485970830721882</v>
      </c>
      <c r="AF71" s="9">
        <v>89.431810128344154</v>
      </c>
      <c r="AG71" s="9">
        <v>80.373714240742913</v>
      </c>
    </row>
    <row r="72" spans="1:33" x14ac:dyDescent="0.2">
      <c r="A72">
        <v>2022</v>
      </c>
      <c r="B72" t="s">
        <v>3</v>
      </c>
      <c r="C72" t="s">
        <v>15</v>
      </c>
      <c r="D72" s="18">
        <v>44699</v>
      </c>
      <c r="E72">
        <v>6</v>
      </c>
      <c r="F72" s="3">
        <f>E72*1.121</f>
        <v>6.726</v>
      </c>
      <c r="G72">
        <v>1</v>
      </c>
      <c r="H72">
        <v>1</v>
      </c>
      <c r="I72">
        <v>9</v>
      </c>
      <c r="J72" s="3">
        <v>56.1</v>
      </c>
      <c r="K72" s="3">
        <f>J72/435.6*4047*4</f>
        <v>2084.818181818182</v>
      </c>
      <c r="L72" s="3">
        <f>K72*1.121</f>
        <v>2337.0811818181819</v>
      </c>
      <c r="M72" s="4">
        <v>47</v>
      </c>
      <c r="N72" s="3">
        <f>M72*2.54</f>
        <v>119.38</v>
      </c>
      <c r="O72" s="2" t="s">
        <v>59</v>
      </c>
      <c r="P72" s="18">
        <v>44763</v>
      </c>
      <c r="R72" s="2" t="s">
        <v>59</v>
      </c>
      <c r="S72" s="9">
        <v>13.552316728301067</v>
      </c>
      <c r="T72" s="9">
        <v>39.928214052643028</v>
      </c>
      <c r="U72" s="9">
        <v>60.996301936045249</v>
      </c>
      <c r="V72" s="9">
        <v>40.211007178594741</v>
      </c>
      <c r="W72" s="9">
        <v>4.2636502066565152</v>
      </c>
      <c r="X72" s="9">
        <v>1.8272786599956494</v>
      </c>
      <c r="Y72" s="9">
        <v>0.82727865999564942</v>
      </c>
      <c r="Z72" s="9">
        <v>56.726560800522087</v>
      </c>
      <c r="AA72" s="9">
        <v>57.795921252991086</v>
      </c>
      <c r="AB72" s="9">
        <v>1.9673323823109843</v>
      </c>
      <c r="AC72" s="9">
        <v>27.893843811181199</v>
      </c>
      <c r="AD72" s="9">
        <v>49.400108766586911</v>
      </c>
      <c r="AE72" s="9">
        <v>58.955000899021968</v>
      </c>
      <c r="AF72" s="9">
        <v>94.296001925056188</v>
      </c>
      <c r="AG72" s="9">
        <v>88.142470888763569</v>
      </c>
    </row>
    <row r="73" spans="1:33" x14ac:dyDescent="0.2">
      <c r="A73">
        <v>2022</v>
      </c>
      <c r="B73" t="s">
        <v>3</v>
      </c>
      <c r="C73" t="s">
        <v>15</v>
      </c>
      <c r="D73" s="18">
        <v>44699</v>
      </c>
      <c r="E73">
        <v>6</v>
      </c>
      <c r="F73" s="3">
        <f>E73*1.121</f>
        <v>6.726</v>
      </c>
      <c r="G73">
        <v>2</v>
      </c>
      <c r="H73">
        <v>2</v>
      </c>
      <c r="I73">
        <v>9</v>
      </c>
      <c r="J73" s="3">
        <v>80.8</v>
      </c>
      <c r="K73" s="3">
        <f>J73/435.6*4047*4</f>
        <v>3002.7327823691458</v>
      </c>
      <c r="L73" s="3">
        <f>K73*1.121</f>
        <v>3366.0634490358125</v>
      </c>
      <c r="M73" s="4">
        <v>44</v>
      </c>
      <c r="N73" s="3">
        <f>M73*2.54</f>
        <v>111.76</v>
      </c>
      <c r="O73" s="2" t="s">
        <v>59</v>
      </c>
      <c r="P73" s="18">
        <v>44763</v>
      </c>
      <c r="R73" s="2" t="s">
        <v>59</v>
      </c>
      <c r="S73" s="9">
        <v>12.574525745257453</v>
      </c>
      <c r="T73" s="9">
        <v>39.978319783197833</v>
      </c>
      <c r="U73" s="9">
        <v>65.203252032520325</v>
      </c>
      <c r="V73" s="9">
        <v>41.268292682926827</v>
      </c>
      <c r="W73" s="9">
        <v>4.2926829268292677</v>
      </c>
      <c r="X73" s="9">
        <v>1.6260162601626018</v>
      </c>
      <c r="Y73" s="9">
        <v>0.62601626016260181</v>
      </c>
      <c r="Z73" s="9">
        <v>60.639024390243904</v>
      </c>
      <c r="AA73" s="9">
        <v>57.756888888888895</v>
      </c>
      <c r="AB73" s="9">
        <v>1.8403990024937655</v>
      </c>
      <c r="AC73" s="9">
        <v>25.160433604336042</v>
      </c>
      <c r="AD73" s="9">
        <v>50.10214634146341</v>
      </c>
      <c r="AE73" s="9">
        <v>57.344795558463872</v>
      </c>
      <c r="AF73" s="9">
        <v>85.802686621142939</v>
      </c>
      <c r="AG73" s="9">
        <v>82.399783487018894</v>
      </c>
    </row>
    <row r="74" spans="1:33" x14ac:dyDescent="0.2">
      <c r="A74">
        <v>2022</v>
      </c>
      <c r="B74" t="s">
        <v>3</v>
      </c>
      <c r="C74" t="s">
        <v>15</v>
      </c>
      <c r="D74" s="18">
        <v>44699</v>
      </c>
      <c r="E74">
        <v>6</v>
      </c>
      <c r="F74" s="3">
        <f>E74*1.121</f>
        <v>6.726</v>
      </c>
      <c r="G74">
        <v>3</v>
      </c>
      <c r="H74">
        <v>3</v>
      </c>
      <c r="I74">
        <v>9</v>
      </c>
      <c r="J74" s="3">
        <v>107.7</v>
      </c>
      <c r="K74" s="3">
        <f>J74/435.6*4047*4</f>
        <v>4002.404958677686</v>
      </c>
      <c r="L74" s="3">
        <f>K74*1.121</f>
        <v>4486.6959586776857</v>
      </c>
      <c r="M74" s="4">
        <v>43</v>
      </c>
      <c r="N74" s="3">
        <f>M74*2.54</f>
        <v>109.22</v>
      </c>
      <c r="O74" s="2" t="s">
        <v>59</v>
      </c>
      <c r="P74" s="18">
        <v>44763</v>
      </c>
      <c r="R74" s="2" t="s">
        <v>59</v>
      </c>
      <c r="S74" s="9">
        <v>13.48302300109529</v>
      </c>
      <c r="T74" s="9">
        <v>43.59255202628696</v>
      </c>
      <c r="U74" s="9">
        <v>63.921139101861989</v>
      </c>
      <c r="V74" s="9">
        <v>40.613362541073386</v>
      </c>
      <c r="W74" s="9">
        <v>3.6144578313253009</v>
      </c>
      <c r="X74" s="9">
        <v>1.5553121577217963</v>
      </c>
      <c r="Y74" s="9">
        <v>0.55531215772179632</v>
      </c>
      <c r="Z74" s="9">
        <v>59.446659364731651</v>
      </c>
      <c r="AA74" s="9">
        <v>54.94140197152246</v>
      </c>
      <c r="AB74" s="9">
        <v>1.8773132282385196</v>
      </c>
      <c r="AC74" s="9">
        <v>25.515005476451261</v>
      </c>
      <c r="AD74" s="9">
        <v>49.667272727272731</v>
      </c>
      <c r="AE74" s="9">
        <v>57.472438596037051</v>
      </c>
      <c r="AF74" s="9">
        <v>87.718511573549932</v>
      </c>
      <c r="AG74" s="9">
        <v>79.955209844270541</v>
      </c>
    </row>
    <row r="75" spans="1:33" x14ac:dyDescent="0.2">
      <c r="A75">
        <v>2022</v>
      </c>
      <c r="B75" t="s">
        <v>3</v>
      </c>
      <c r="C75" t="s">
        <v>15</v>
      </c>
      <c r="D75" s="18">
        <v>44699</v>
      </c>
      <c r="E75">
        <v>6</v>
      </c>
      <c r="F75" s="3">
        <f>E75*1.121</f>
        <v>6.726</v>
      </c>
      <c r="G75">
        <v>4</v>
      </c>
      <c r="H75">
        <v>4</v>
      </c>
      <c r="I75">
        <v>9</v>
      </c>
      <c r="J75" s="3">
        <v>130.5</v>
      </c>
      <c r="K75" s="3">
        <f>J75/435.6*4047*4</f>
        <v>4849.7107438016528</v>
      </c>
      <c r="L75" s="3">
        <f>K75*1.121</f>
        <v>5436.5257438016524</v>
      </c>
      <c r="M75" s="4">
        <v>48</v>
      </c>
      <c r="N75" s="3">
        <f>M75*2.54</f>
        <v>121.92</v>
      </c>
      <c r="O75" s="2" t="s">
        <v>59</v>
      </c>
      <c r="P75" s="18">
        <v>44763</v>
      </c>
      <c r="R75" s="2" t="s">
        <v>59</v>
      </c>
      <c r="S75" s="9">
        <v>14.181222707423583</v>
      </c>
      <c r="T75" s="9">
        <v>42.620087336244545</v>
      </c>
      <c r="U75" s="9">
        <v>63.056768558951973</v>
      </c>
      <c r="V75" s="9">
        <v>41.506550218340614</v>
      </c>
      <c r="W75" s="9">
        <v>4.0938864628820966</v>
      </c>
      <c r="X75" s="9">
        <v>1.4737991266375547</v>
      </c>
      <c r="Y75" s="9">
        <v>0.47379912663755475</v>
      </c>
      <c r="Z75" s="9">
        <v>58.642794759825335</v>
      </c>
      <c r="AA75" s="9">
        <v>55.698951965065504</v>
      </c>
      <c r="AB75" s="9">
        <v>1.9030470914127422</v>
      </c>
      <c r="AC75" s="9">
        <v>25.702183406113527</v>
      </c>
      <c r="AD75" s="9">
        <v>50.260349344978167</v>
      </c>
      <c r="AE75" s="9">
        <v>58.033943599282992</v>
      </c>
      <c r="AF75" s="9">
        <v>89.789697211241162</v>
      </c>
      <c r="AG75" s="9">
        <v>82.168781807640272</v>
      </c>
    </row>
    <row r="76" spans="1:33" x14ac:dyDescent="0.2">
      <c r="A76">
        <v>2022</v>
      </c>
      <c r="B76" t="s">
        <v>4</v>
      </c>
      <c r="C76" t="s">
        <v>15</v>
      </c>
      <c r="D76" s="18">
        <v>44699</v>
      </c>
      <c r="E76">
        <v>9</v>
      </c>
      <c r="F76" s="3">
        <f>E76*1.121</f>
        <v>10.089</v>
      </c>
      <c r="G76">
        <v>1</v>
      </c>
      <c r="H76">
        <v>1</v>
      </c>
      <c r="I76">
        <v>1</v>
      </c>
      <c r="P76" s="18">
        <v>44707</v>
      </c>
    </row>
    <row r="77" spans="1:33" x14ac:dyDescent="0.2">
      <c r="A77">
        <v>2022</v>
      </c>
      <c r="B77" t="s">
        <v>4</v>
      </c>
      <c r="C77" t="s">
        <v>15</v>
      </c>
      <c r="D77" s="18">
        <v>44699</v>
      </c>
      <c r="E77">
        <v>9</v>
      </c>
      <c r="F77" s="3">
        <f>E77*1.121</f>
        <v>10.089</v>
      </c>
      <c r="G77">
        <v>2</v>
      </c>
      <c r="H77">
        <v>2</v>
      </c>
      <c r="I77">
        <v>1</v>
      </c>
      <c r="P77" s="18">
        <v>44707</v>
      </c>
    </row>
    <row r="78" spans="1:33" x14ac:dyDescent="0.2">
      <c r="A78">
        <v>2022</v>
      </c>
      <c r="B78" t="s">
        <v>4</v>
      </c>
      <c r="C78" t="s">
        <v>15</v>
      </c>
      <c r="D78" s="18">
        <v>44699</v>
      </c>
      <c r="E78">
        <v>9</v>
      </c>
      <c r="F78" s="3">
        <f>E78*1.121</f>
        <v>10.089</v>
      </c>
      <c r="G78">
        <v>3</v>
      </c>
      <c r="H78">
        <v>3</v>
      </c>
      <c r="I78">
        <v>1</v>
      </c>
      <c r="P78" s="18">
        <v>44707</v>
      </c>
    </row>
    <row r="79" spans="1:33" x14ac:dyDescent="0.2">
      <c r="A79">
        <v>2022</v>
      </c>
      <c r="B79" t="s">
        <v>4</v>
      </c>
      <c r="C79" t="s">
        <v>15</v>
      </c>
      <c r="D79" s="18">
        <v>44699</v>
      </c>
      <c r="E79">
        <v>9</v>
      </c>
      <c r="F79" s="3">
        <f>E79*1.121</f>
        <v>10.089</v>
      </c>
      <c r="G79">
        <v>4</v>
      </c>
      <c r="H79">
        <v>4</v>
      </c>
      <c r="I79">
        <v>1</v>
      </c>
      <c r="P79" s="18">
        <v>44707</v>
      </c>
    </row>
    <row r="80" spans="1:33" x14ac:dyDescent="0.2">
      <c r="A80">
        <v>2022</v>
      </c>
      <c r="B80" t="s">
        <v>4</v>
      </c>
      <c r="C80" t="s">
        <v>15</v>
      </c>
      <c r="D80" s="18">
        <v>44699</v>
      </c>
      <c r="E80">
        <v>9</v>
      </c>
      <c r="F80" s="3">
        <f>E80*1.121</f>
        <v>10.089</v>
      </c>
      <c r="G80">
        <v>1</v>
      </c>
      <c r="H80">
        <v>1</v>
      </c>
      <c r="I80">
        <v>2</v>
      </c>
      <c r="P80" s="18">
        <v>44714</v>
      </c>
    </row>
    <row r="81" spans="1:17" x14ac:dyDescent="0.2">
      <c r="A81">
        <v>2022</v>
      </c>
      <c r="B81" t="s">
        <v>4</v>
      </c>
      <c r="C81" t="s">
        <v>15</v>
      </c>
      <c r="D81" s="18">
        <v>44699</v>
      </c>
      <c r="E81">
        <v>9</v>
      </c>
      <c r="F81" s="3">
        <f>E81*1.121</f>
        <v>10.089</v>
      </c>
      <c r="G81">
        <v>2</v>
      </c>
      <c r="H81">
        <v>2</v>
      </c>
      <c r="I81">
        <v>2</v>
      </c>
      <c r="P81" s="18">
        <v>44714</v>
      </c>
    </row>
    <row r="82" spans="1:17" x14ac:dyDescent="0.2">
      <c r="A82">
        <v>2022</v>
      </c>
      <c r="B82" t="s">
        <v>4</v>
      </c>
      <c r="C82" t="s">
        <v>15</v>
      </c>
      <c r="D82" s="18">
        <v>44699</v>
      </c>
      <c r="E82">
        <v>9</v>
      </c>
      <c r="F82" s="3">
        <f>E82*1.121</f>
        <v>10.089</v>
      </c>
      <c r="G82">
        <v>3</v>
      </c>
      <c r="H82">
        <v>3</v>
      </c>
      <c r="I82">
        <v>2</v>
      </c>
      <c r="P82" s="18">
        <v>44714</v>
      </c>
    </row>
    <row r="83" spans="1:17" x14ac:dyDescent="0.2">
      <c r="A83">
        <v>2022</v>
      </c>
      <c r="B83" t="s">
        <v>4</v>
      </c>
      <c r="C83" t="s">
        <v>15</v>
      </c>
      <c r="D83" s="18">
        <v>44699</v>
      </c>
      <c r="E83">
        <v>9</v>
      </c>
      <c r="F83" s="3">
        <f>E83*1.121</f>
        <v>10.089</v>
      </c>
      <c r="G83">
        <v>4</v>
      </c>
      <c r="H83">
        <v>4</v>
      </c>
      <c r="I83">
        <v>2</v>
      </c>
      <c r="P83" s="18">
        <v>44714</v>
      </c>
    </row>
    <row r="84" spans="1:17" x14ac:dyDescent="0.2">
      <c r="A84">
        <v>2022</v>
      </c>
      <c r="B84" t="s">
        <v>4</v>
      </c>
      <c r="C84" t="s">
        <v>15</v>
      </c>
      <c r="D84" s="18">
        <v>44699</v>
      </c>
      <c r="E84">
        <v>9</v>
      </c>
      <c r="F84" s="3">
        <f>E84*1.121</f>
        <v>10.089</v>
      </c>
      <c r="G84">
        <v>1</v>
      </c>
      <c r="H84">
        <v>1</v>
      </c>
      <c r="I84">
        <v>3</v>
      </c>
      <c r="P84" s="18">
        <v>44721</v>
      </c>
    </row>
    <row r="85" spans="1:17" x14ac:dyDescent="0.2">
      <c r="A85">
        <v>2022</v>
      </c>
      <c r="B85" t="s">
        <v>4</v>
      </c>
      <c r="C85" t="s">
        <v>15</v>
      </c>
      <c r="D85" s="18">
        <v>44699</v>
      </c>
      <c r="E85">
        <v>9</v>
      </c>
      <c r="F85" s="3">
        <f>E85*1.121</f>
        <v>10.089</v>
      </c>
      <c r="G85">
        <v>2</v>
      </c>
      <c r="H85">
        <v>2</v>
      </c>
      <c r="I85">
        <v>3</v>
      </c>
      <c r="P85" s="18">
        <v>44721</v>
      </c>
    </row>
    <row r="86" spans="1:17" x14ac:dyDescent="0.2">
      <c r="A86">
        <v>2022</v>
      </c>
      <c r="B86" t="s">
        <v>4</v>
      </c>
      <c r="C86" t="s">
        <v>15</v>
      </c>
      <c r="D86" s="18">
        <v>44699</v>
      </c>
      <c r="E86">
        <v>9</v>
      </c>
      <c r="F86" s="3">
        <f>E86*1.121</f>
        <v>10.089</v>
      </c>
      <c r="G86">
        <v>3</v>
      </c>
      <c r="H86">
        <v>3</v>
      </c>
      <c r="I86">
        <v>3</v>
      </c>
      <c r="P86" s="18">
        <v>44721</v>
      </c>
    </row>
    <row r="87" spans="1:17" x14ac:dyDescent="0.2">
      <c r="A87">
        <v>2022</v>
      </c>
      <c r="B87" t="s">
        <v>4</v>
      </c>
      <c r="C87" t="s">
        <v>15</v>
      </c>
      <c r="D87" s="18">
        <v>44699</v>
      </c>
      <c r="E87">
        <v>9</v>
      </c>
      <c r="F87" s="3">
        <f>E87*1.121</f>
        <v>10.089</v>
      </c>
      <c r="G87">
        <v>4</v>
      </c>
      <c r="H87">
        <v>4</v>
      </c>
      <c r="I87">
        <v>3</v>
      </c>
      <c r="P87" s="18">
        <v>44721</v>
      </c>
    </row>
    <row r="88" spans="1:17" x14ac:dyDescent="0.2">
      <c r="A88">
        <v>2022</v>
      </c>
      <c r="B88" t="s">
        <v>4</v>
      </c>
      <c r="C88" t="s">
        <v>15</v>
      </c>
      <c r="D88" s="18">
        <v>44699</v>
      </c>
      <c r="E88">
        <v>9</v>
      </c>
      <c r="F88" s="3">
        <f>E88*1.121</f>
        <v>10.089</v>
      </c>
      <c r="G88">
        <v>1</v>
      </c>
      <c r="H88">
        <v>1</v>
      </c>
      <c r="I88">
        <v>4</v>
      </c>
      <c r="J88" s="3">
        <v>14.3</v>
      </c>
      <c r="K88" s="3">
        <f>J88/435.6*4047*4</f>
        <v>531.42424242424249</v>
      </c>
      <c r="L88" s="3">
        <f>K88*1.121</f>
        <v>595.7265757575758</v>
      </c>
      <c r="P88" s="18">
        <v>44728</v>
      </c>
      <c r="Q88">
        <v>491.57857300275487</v>
      </c>
    </row>
    <row r="89" spans="1:17" x14ac:dyDescent="0.2">
      <c r="A89">
        <v>2022</v>
      </c>
      <c r="B89" t="s">
        <v>4</v>
      </c>
      <c r="C89" t="s">
        <v>15</v>
      </c>
      <c r="D89" s="18">
        <v>44699</v>
      </c>
      <c r="E89">
        <v>9</v>
      </c>
      <c r="F89" s="3">
        <f>E89*1.121</f>
        <v>10.089</v>
      </c>
      <c r="G89">
        <v>2</v>
      </c>
      <c r="H89">
        <v>2</v>
      </c>
      <c r="I89">
        <v>4</v>
      </c>
      <c r="J89" s="3">
        <v>14.6</v>
      </c>
      <c r="K89" s="3">
        <f>J89/435.6*4047*4</f>
        <v>542.57300275482089</v>
      </c>
      <c r="L89" s="3">
        <f>K89*1.121</f>
        <v>608.22433608815425</v>
      </c>
      <c r="P89" s="18">
        <v>44728</v>
      </c>
      <c r="Q89">
        <v>312.44400826446287</v>
      </c>
    </row>
    <row r="90" spans="1:17" x14ac:dyDescent="0.2">
      <c r="A90">
        <v>2022</v>
      </c>
      <c r="B90" t="s">
        <v>4</v>
      </c>
      <c r="C90" t="s">
        <v>15</v>
      </c>
      <c r="D90" s="18">
        <v>44699</v>
      </c>
      <c r="E90">
        <v>9</v>
      </c>
      <c r="F90" s="3">
        <f>E90*1.121</f>
        <v>10.089</v>
      </c>
      <c r="G90">
        <v>3</v>
      </c>
      <c r="H90">
        <v>3</v>
      </c>
      <c r="I90">
        <v>4</v>
      </c>
      <c r="J90" s="3">
        <v>9.4</v>
      </c>
      <c r="K90" s="3">
        <f>J90/435.6*4047*4</f>
        <v>349.32782369146003</v>
      </c>
      <c r="L90" s="3">
        <f>K90*1.121</f>
        <v>391.59649035812669</v>
      </c>
      <c r="P90" s="18">
        <v>44728</v>
      </c>
      <c r="Q90">
        <v>249.95520661157022</v>
      </c>
    </row>
    <row r="91" spans="1:17" x14ac:dyDescent="0.2">
      <c r="A91">
        <v>2022</v>
      </c>
      <c r="B91" t="s">
        <v>4</v>
      </c>
      <c r="C91" t="s">
        <v>15</v>
      </c>
      <c r="D91" s="18">
        <v>44699</v>
      </c>
      <c r="E91">
        <v>9</v>
      </c>
      <c r="F91" s="3">
        <f>E91*1.121</f>
        <v>10.089</v>
      </c>
      <c r="G91">
        <v>4</v>
      </c>
      <c r="H91">
        <v>4</v>
      </c>
      <c r="I91">
        <v>4</v>
      </c>
      <c r="J91" s="3">
        <v>14.4</v>
      </c>
      <c r="K91" s="3">
        <f>J91/435.6*4047*4</f>
        <v>535.14049586776866</v>
      </c>
      <c r="L91" s="3">
        <f>K91*1.121</f>
        <v>599.89249586776862</v>
      </c>
      <c r="P91" s="18">
        <v>44728</v>
      </c>
      <c r="Q91">
        <v>224.95968595041325</v>
      </c>
    </row>
    <row r="92" spans="1:17" x14ac:dyDescent="0.2">
      <c r="A92">
        <v>2022</v>
      </c>
      <c r="B92" t="s">
        <v>4</v>
      </c>
      <c r="C92" t="s">
        <v>15</v>
      </c>
      <c r="D92" s="18">
        <v>44699</v>
      </c>
      <c r="E92">
        <v>9</v>
      </c>
      <c r="F92" s="3">
        <f>E92*1.121</f>
        <v>10.089</v>
      </c>
      <c r="G92">
        <v>1</v>
      </c>
      <c r="H92">
        <v>1</v>
      </c>
      <c r="I92">
        <v>5</v>
      </c>
      <c r="J92" s="3">
        <v>30.7</v>
      </c>
      <c r="K92" s="3">
        <f>J92/435.6*4047*4</f>
        <v>1140.8898071625345</v>
      </c>
      <c r="L92" s="3">
        <f>K92*1.121</f>
        <v>1278.9374738292011</v>
      </c>
      <c r="P92" s="18">
        <v>44735</v>
      </c>
    </row>
    <row r="93" spans="1:17" x14ac:dyDescent="0.2">
      <c r="A93">
        <v>2022</v>
      </c>
      <c r="B93" t="s">
        <v>4</v>
      </c>
      <c r="C93" t="s">
        <v>15</v>
      </c>
      <c r="D93" s="18">
        <v>44699</v>
      </c>
      <c r="E93">
        <v>9</v>
      </c>
      <c r="F93" s="3">
        <f>E93*1.121</f>
        <v>10.089</v>
      </c>
      <c r="G93">
        <v>2</v>
      </c>
      <c r="H93">
        <v>2</v>
      </c>
      <c r="I93">
        <v>5</v>
      </c>
      <c r="J93" s="3">
        <v>25.1</v>
      </c>
      <c r="K93" s="3">
        <f>J93/435.6*4047*4</f>
        <v>932.77961432506879</v>
      </c>
      <c r="L93" s="3">
        <f>K93*1.121</f>
        <v>1045.6459476584021</v>
      </c>
      <c r="P93" s="18">
        <v>44735</v>
      </c>
    </row>
    <row r="94" spans="1:17" x14ac:dyDescent="0.2">
      <c r="A94">
        <v>2022</v>
      </c>
      <c r="B94" t="s">
        <v>4</v>
      </c>
      <c r="C94" t="s">
        <v>15</v>
      </c>
      <c r="D94" s="18">
        <v>44699</v>
      </c>
      <c r="E94">
        <v>9</v>
      </c>
      <c r="F94" s="3">
        <f>E94*1.121</f>
        <v>10.089</v>
      </c>
      <c r="G94">
        <v>3</v>
      </c>
      <c r="H94">
        <v>3</v>
      </c>
      <c r="I94">
        <v>5</v>
      </c>
      <c r="J94" s="3">
        <v>24.8</v>
      </c>
      <c r="K94" s="3">
        <f>J94/435.6*4047*4</f>
        <v>921.63085399449028</v>
      </c>
      <c r="L94" s="3">
        <f>K94*1.121</f>
        <v>1033.1481873278235</v>
      </c>
      <c r="P94" s="18">
        <v>44735</v>
      </c>
    </row>
    <row r="95" spans="1:17" x14ac:dyDescent="0.2">
      <c r="A95">
        <v>2022</v>
      </c>
      <c r="B95" t="s">
        <v>4</v>
      </c>
      <c r="C95" t="s">
        <v>15</v>
      </c>
      <c r="D95" s="18">
        <v>44699</v>
      </c>
      <c r="E95">
        <v>9</v>
      </c>
      <c r="F95" s="3">
        <f>E95*1.121</f>
        <v>10.089</v>
      </c>
      <c r="G95">
        <v>4</v>
      </c>
      <c r="H95">
        <v>4</v>
      </c>
      <c r="I95">
        <v>5</v>
      </c>
      <c r="J95" s="3">
        <v>25.3</v>
      </c>
      <c r="K95" s="3">
        <f>J95/435.6*4047*4</f>
        <v>940.21212121212125</v>
      </c>
      <c r="L95" s="3">
        <f>K95*1.121</f>
        <v>1053.9777878787879</v>
      </c>
      <c r="P95" s="18">
        <v>44735</v>
      </c>
    </row>
    <row r="96" spans="1:17" x14ac:dyDescent="0.2">
      <c r="A96">
        <v>2022</v>
      </c>
      <c r="B96" t="s">
        <v>4</v>
      </c>
      <c r="C96" t="s">
        <v>15</v>
      </c>
      <c r="D96" s="18">
        <v>44699</v>
      </c>
      <c r="E96">
        <v>9</v>
      </c>
      <c r="F96" s="3">
        <f>E96*1.121</f>
        <v>10.089</v>
      </c>
      <c r="G96">
        <v>1</v>
      </c>
      <c r="H96">
        <v>1</v>
      </c>
      <c r="I96">
        <v>6</v>
      </c>
      <c r="J96" s="3">
        <v>33.799999999999997</v>
      </c>
      <c r="K96" s="3">
        <f>J96/435.6*4047*4</f>
        <v>1256.0936639118454</v>
      </c>
      <c r="L96" s="3">
        <f>K96*1.121</f>
        <v>1408.0809972451787</v>
      </c>
      <c r="P96" s="18">
        <v>44742</v>
      </c>
    </row>
    <row r="97" spans="1:16" x14ac:dyDescent="0.2">
      <c r="A97">
        <v>2022</v>
      </c>
      <c r="B97" t="s">
        <v>4</v>
      </c>
      <c r="C97" t="s">
        <v>15</v>
      </c>
      <c r="D97" s="18">
        <v>44699</v>
      </c>
      <c r="E97">
        <v>9</v>
      </c>
      <c r="F97" s="3">
        <f>E97*1.121</f>
        <v>10.089</v>
      </c>
      <c r="G97">
        <v>2</v>
      </c>
      <c r="H97">
        <v>2</v>
      </c>
      <c r="I97">
        <v>6</v>
      </c>
      <c r="J97" s="3">
        <v>36.4</v>
      </c>
      <c r="K97" s="3">
        <f>J97/435.6*4047*4</f>
        <v>1352.7162534435261</v>
      </c>
      <c r="L97" s="3">
        <f>K97*1.121</f>
        <v>1516.3949201101927</v>
      </c>
      <c r="P97" s="18">
        <v>44742</v>
      </c>
    </row>
    <row r="98" spans="1:16" x14ac:dyDescent="0.2">
      <c r="A98">
        <v>2022</v>
      </c>
      <c r="B98" t="s">
        <v>4</v>
      </c>
      <c r="C98" t="s">
        <v>15</v>
      </c>
      <c r="D98" s="18">
        <v>44699</v>
      </c>
      <c r="E98">
        <v>9</v>
      </c>
      <c r="F98" s="3">
        <f>E98*1.121</f>
        <v>10.089</v>
      </c>
      <c r="G98">
        <v>3</v>
      </c>
      <c r="H98">
        <v>3</v>
      </c>
      <c r="I98">
        <v>6</v>
      </c>
      <c r="J98" s="3">
        <v>37.4</v>
      </c>
      <c r="K98" s="3">
        <f>J98/435.6*4047*4</f>
        <v>1389.8787878787878</v>
      </c>
      <c r="L98" s="3">
        <f>K98*1.121</f>
        <v>1558.0541212121211</v>
      </c>
      <c r="P98" s="18">
        <v>44742</v>
      </c>
    </row>
    <row r="99" spans="1:16" x14ac:dyDescent="0.2">
      <c r="A99">
        <v>2022</v>
      </c>
      <c r="B99" t="s">
        <v>4</v>
      </c>
      <c r="C99" t="s">
        <v>15</v>
      </c>
      <c r="D99" s="18">
        <v>44699</v>
      </c>
      <c r="E99">
        <v>9</v>
      </c>
      <c r="F99" s="3">
        <f>E99*1.121</f>
        <v>10.089</v>
      </c>
      <c r="G99">
        <v>4</v>
      </c>
      <c r="H99">
        <v>4</v>
      </c>
      <c r="I99">
        <v>6</v>
      </c>
      <c r="J99" s="3">
        <v>32.4</v>
      </c>
      <c r="K99" s="3">
        <f>J99/435.6*4047*4</f>
        <v>1204.0661157024792</v>
      </c>
      <c r="L99" s="3">
        <f>K99*1.121</f>
        <v>1349.7581157024792</v>
      </c>
      <c r="P99" s="18">
        <v>44742</v>
      </c>
    </row>
    <row r="100" spans="1:16" x14ac:dyDescent="0.2">
      <c r="A100">
        <v>2022</v>
      </c>
      <c r="B100" t="s">
        <v>4</v>
      </c>
      <c r="C100" t="s">
        <v>15</v>
      </c>
      <c r="D100" s="18">
        <v>44699</v>
      </c>
      <c r="E100">
        <v>9</v>
      </c>
      <c r="F100" s="3">
        <f>E100*1.121</f>
        <v>10.089</v>
      </c>
      <c r="G100">
        <v>1</v>
      </c>
      <c r="H100">
        <v>1</v>
      </c>
      <c r="I100">
        <v>7</v>
      </c>
      <c r="J100" s="3">
        <v>47.6</v>
      </c>
      <c r="K100" s="3">
        <f>J100/435.6*4047*4</f>
        <v>1768.9366391184574</v>
      </c>
      <c r="L100" s="3">
        <f>K100*1.121</f>
        <v>1982.9779724517907</v>
      </c>
      <c r="P100" s="18">
        <v>44749</v>
      </c>
    </row>
    <row r="101" spans="1:16" x14ac:dyDescent="0.2">
      <c r="A101">
        <v>2022</v>
      </c>
      <c r="B101" t="s">
        <v>4</v>
      </c>
      <c r="C101" t="s">
        <v>15</v>
      </c>
      <c r="D101" s="18">
        <v>44699</v>
      </c>
      <c r="E101">
        <v>9</v>
      </c>
      <c r="F101" s="3">
        <f>E101*1.121</f>
        <v>10.089</v>
      </c>
      <c r="G101">
        <v>2</v>
      </c>
      <c r="H101">
        <v>2</v>
      </c>
      <c r="I101">
        <v>7</v>
      </c>
      <c r="J101" s="3">
        <v>68.900000000000006</v>
      </c>
      <c r="K101" s="3">
        <f>J101/435.6*4047*4</f>
        <v>2560.4986225895318</v>
      </c>
      <c r="L101" s="3">
        <f>K101*1.121</f>
        <v>2870.3189559228654</v>
      </c>
      <c r="P101" s="18">
        <v>44749</v>
      </c>
    </row>
    <row r="102" spans="1:16" x14ac:dyDescent="0.2">
      <c r="A102">
        <v>2022</v>
      </c>
      <c r="B102" t="s">
        <v>4</v>
      </c>
      <c r="C102" t="s">
        <v>15</v>
      </c>
      <c r="D102" s="18">
        <v>44699</v>
      </c>
      <c r="E102">
        <v>9</v>
      </c>
      <c r="F102" s="3">
        <f>E102*1.121</f>
        <v>10.089</v>
      </c>
      <c r="G102">
        <v>3</v>
      </c>
      <c r="H102">
        <v>3</v>
      </c>
      <c r="I102">
        <v>7</v>
      </c>
      <c r="J102" s="3">
        <v>43.7</v>
      </c>
      <c r="K102" s="3">
        <f>J102/435.6*4047*4</f>
        <v>1624.0027548209366</v>
      </c>
      <c r="L102" s="3">
        <f>K102*1.121</f>
        <v>1820.5070881542699</v>
      </c>
      <c r="P102" s="18">
        <v>44749</v>
      </c>
    </row>
    <row r="103" spans="1:16" x14ac:dyDescent="0.2">
      <c r="A103">
        <v>2022</v>
      </c>
      <c r="B103" t="s">
        <v>4</v>
      </c>
      <c r="C103" t="s">
        <v>15</v>
      </c>
      <c r="D103" s="18">
        <v>44699</v>
      </c>
      <c r="E103">
        <v>9</v>
      </c>
      <c r="F103" s="3">
        <f>E103*1.121</f>
        <v>10.089</v>
      </c>
      <c r="G103">
        <v>4</v>
      </c>
      <c r="H103">
        <v>4</v>
      </c>
      <c r="I103">
        <v>7</v>
      </c>
      <c r="J103" s="3">
        <v>64.400000000000006</v>
      </c>
      <c r="K103" s="3">
        <f>J103/435.6*4047*4</f>
        <v>2393.2672176308542</v>
      </c>
      <c r="L103" s="3">
        <f>K103*1.121</f>
        <v>2682.8525509641877</v>
      </c>
      <c r="P103" s="18">
        <v>44749</v>
      </c>
    </row>
    <row r="104" spans="1:16" x14ac:dyDescent="0.2">
      <c r="A104">
        <v>2022</v>
      </c>
      <c r="B104" t="s">
        <v>4</v>
      </c>
      <c r="C104" t="s">
        <v>15</v>
      </c>
      <c r="D104" s="18">
        <v>44699</v>
      </c>
      <c r="E104">
        <v>9</v>
      </c>
      <c r="F104" s="3">
        <f>E104*1.121</f>
        <v>10.089</v>
      </c>
      <c r="G104">
        <v>1</v>
      </c>
      <c r="H104">
        <v>1</v>
      </c>
      <c r="I104">
        <v>8</v>
      </c>
      <c r="J104" s="3">
        <v>95.8</v>
      </c>
      <c r="K104" s="3">
        <f>J104/435.6*4047*4</f>
        <v>3560.1707988980716</v>
      </c>
      <c r="L104" s="3">
        <f>K104*1.121</f>
        <v>3990.9514655647381</v>
      </c>
      <c r="P104" s="18">
        <v>44756</v>
      </c>
    </row>
    <row r="105" spans="1:16" x14ac:dyDescent="0.2">
      <c r="A105">
        <v>2022</v>
      </c>
      <c r="B105" t="s">
        <v>4</v>
      </c>
      <c r="C105" t="s">
        <v>15</v>
      </c>
      <c r="D105" s="18">
        <v>44699</v>
      </c>
      <c r="E105">
        <v>9</v>
      </c>
      <c r="F105" s="3">
        <f>E105*1.121</f>
        <v>10.089</v>
      </c>
      <c r="G105">
        <v>2</v>
      </c>
      <c r="H105">
        <v>2</v>
      </c>
      <c r="I105">
        <v>8</v>
      </c>
      <c r="J105" s="3">
        <v>95</v>
      </c>
      <c r="K105" s="3">
        <f>J105/435.6*4047*4</f>
        <v>3530.4407713498622</v>
      </c>
      <c r="L105" s="3">
        <f>K105*1.121</f>
        <v>3957.6241046831956</v>
      </c>
      <c r="P105" s="18">
        <v>44756</v>
      </c>
    </row>
    <row r="106" spans="1:16" x14ac:dyDescent="0.2">
      <c r="A106">
        <v>2022</v>
      </c>
      <c r="B106" t="s">
        <v>4</v>
      </c>
      <c r="C106" t="s">
        <v>15</v>
      </c>
      <c r="D106" s="18">
        <v>44699</v>
      </c>
      <c r="E106">
        <v>9</v>
      </c>
      <c r="F106" s="3">
        <f>E106*1.121</f>
        <v>10.089</v>
      </c>
      <c r="G106">
        <v>3</v>
      </c>
      <c r="H106">
        <v>3</v>
      </c>
      <c r="I106">
        <v>8</v>
      </c>
      <c r="J106" s="3">
        <v>75.8</v>
      </c>
      <c r="K106" s="3">
        <f>J106/435.6*4047*4</f>
        <v>2816.920110192837</v>
      </c>
      <c r="L106" s="3">
        <f>K106*1.121</f>
        <v>3157.7674435261702</v>
      </c>
      <c r="P106" s="18">
        <v>44756</v>
      </c>
    </row>
    <row r="107" spans="1:16" x14ac:dyDescent="0.2">
      <c r="A107">
        <v>2022</v>
      </c>
      <c r="B107" t="s">
        <v>4</v>
      </c>
      <c r="C107" t="s">
        <v>15</v>
      </c>
      <c r="D107" s="18">
        <v>44699</v>
      </c>
      <c r="E107">
        <v>9</v>
      </c>
      <c r="F107" s="3">
        <f>E107*1.121</f>
        <v>10.089</v>
      </c>
      <c r="G107">
        <v>4</v>
      </c>
      <c r="H107">
        <v>4</v>
      </c>
      <c r="I107">
        <v>8</v>
      </c>
      <c r="J107" s="3">
        <v>93.2</v>
      </c>
      <c r="K107" s="3">
        <f>J107/435.6*4047*4</f>
        <v>3463.5482093663909</v>
      </c>
      <c r="L107" s="3">
        <f>K107*1.121</f>
        <v>3882.6375426997242</v>
      </c>
      <c r="P107" s="18">
        <v>44756</v>
      </c>
    </row>
    <row r="108" spans="1:16" x14ac:dyDescent="0.2">
      <c r="A108">
        <v>2022</v>
      </c>
      <c r="B108" t="s">
        <v>4</v>
      </c>
      <c r="C108" t="s">
        <v>15</v>
      </c>
      <c r="D108" s="18">
        <v>44699</v>
      </c>
      <c r="E108">
        <v>9</v>
      </c>
      <c r="F108" s="3">
        <f>E108*1.121</f>
        <v>10.089</v>
      </c>
      <c r="G108">
        <v>1</v>
      </c>
      <c r="H108">
        <v>1</v>
      </c>
      <c r="I108">
        <v>9</v>
      </c>
      <c r="J108" s="3">
        <v>124.1</v>
      </c>
      <c r="K108" s="3">
        <f>J108/435.6*4047*4</f>
        <v>4611.8705234159779</v>
      </c>
      <c r="L108" s="3">
        <f>K108*1.121</f>
        <v>5169.9068567493114</v>
      </c>
      <c r="P108" s="18">
        <v>44763</v>
      </c>
    </row>
    <row r="109" spans="1:16" x14ac:dyDescent="0.2">
      <c r="A109">
        <v>2022</v>
      </c>
      <c r="B109" t="s">
        <v>4</v>
      </c>
      <c r="C109" t="s">
        <v>15</v>
      </c>
      <c r="D109" s="18">
        <v>44699</v>
      </c>
      <c r="E109">
        <v>9</v>
      </c>
      <c r="F109" s="3">
        <f>E109*1.121</f>
        <v>10.089</v>
      </c>
      <c r="G109">
        <v>2</v>
      </c>
      <c r="H109">
        <v>2</v>
      </c>
      <c r="I109">
        <v>9</v>
      </c>
      <c r="J109" s="3">
        <v>145.30000000000001</v>
      </c>
      <c r="K109" s="3">
        <f>J109/435.6*4047*4</f>
        <v>5399.7162534435265</v>
      </c>
      <c r="L109" s="3">
        <f>K109*1.121</f>
        <v>6053.0819201101931</v>
      </c>
      <c r="P109" s="18">
        <v>44763</v>
      </c>
    </row>
    <row r="110" spans="1:16" x14ac:dyDescent="0.2">
      <c r="A110">
        <v>2022</v>
      </c>
      <c r="B110" t="s">
        <v>4</v>
      </c>
      <c r="C110" t="s">
        <v>15</v>
      </c>
      <c r="D110" s="18">
        <v>44699</v>
      </c>
      <c r="E110">
        <v>9</v>
      </c>
      <c r="F110" s="3">
        <f>E110*1.121</f>
        <v>10.089</v>
      </c>
      <c r="G110">
        <v>3</v>
      </c>
      <c r="H110">
        <v>3</v>
      </c>
      <c r="I110">
        <v>9</v>
      </c>
      <c r="J110" s="3">
        <v>95.9</v>
      </c>
      <c r="K110" s="3">
        <f>J110/435.6*4047*4</f>
        <v>3563.8870523415976</v>
      </c>
      <c r="L110" s="3">
        <f>K110*1.121</f>
        <v>3995.117385674931</v>
      </c>
      <c r="P110" s="18">
        <v>44763</v>
      </c>
    </row>
    <row r="111" spans="1:16" x14ac:dyDescent="0.2">
      <c r="A111">
        <v>2022</v>
      </c>
      <c r="B111" t="s">
        <v>4</v>
      </c>
      <c r="C111" t="s">
        <v>15</v>
      </c>
      <c r="D111" s="18">
        <v>44699</v>
      </c>
      <c r="E111">
        <v>9</v>
      </c>
      <c r="F111" s="3">
        <f>E111*1.121</f>
        <v>10.089</v>
      </c>
      <c r="G111">
        <v>4</v>
      </c>
      <c r="H111">
        <v>4</v>
      </c>
      <c r="I111">
        <v>9</v>
      </c>
      <c r="J111" s="3">
        <v>137.5</v>
      </c>
      <c r="K111" s="3">
        <f>J111/435.6*4047*4</f>
        <v>5109.8484848484841</v>
      </c>
      <c r="L111" s="3">
        <f>K111*1.121</f>
        <v>5728.140151515151</v>
      </c>
      <c r="P111" s="18">
        <v>44763</v>
      </c>
    </row>
    <row r="112" spans="1:16" x14ac:dyDescent="0.2">
      <c r="A112">
        <v>2022</v>
      </c>
      <c r="B112" t="s">
        <v>5</v>
      </c>
      <c r="C112" t="s">
        <v>16</v>
      </c>
      <c r="D112" s="18">
        <v>44713</v>
      </c>
      <c r="E112">
        <v>3</v>
      </c>
      <c r="F112" s="3">
        <f>E112*1.121</f>
        <v>3.363</v>
      </c>
      <c r="G112">
        <v>1</v>
      </c>
      <c r="H112">
        <v>1</v>
      </c>
      <c r="I112">
        <v>1</v>
      </c>
      <c r="P112" s="18">
        <v>44721</v>
      </c>
    </row>
    <row r="113" spans="1:17" x14ac:dyDescent="0.2">
      <c r="A113">
        <v>2022</v>
      </c>
      <c r="B113" t="s">
        <v>5</v>
      </c>
      <c r="C113" t="s">
        <v>16</v>
      </c>
      <c r="D113" s="18">
        <v>44713</v>
      </c>
      <c r="E113">
        <v>3</v>
      </c>
      <c r="F113" s="3">
        <f>E113*1.121</f>
        <v>3.363</v>
      </c>
      <c r="G113">
        <v>2</v>
      </c>
      <c r="H113">
        <v>2</v>
      </c>
      <c r="I113">
        <v>1</v>
      </c>
      <c r="P113" s="18">
        <v>44721</v>
      </c>
    </row>
    <row r="114" spans="1:17" x14ac:dyDescent="0.2">
      <c r="A114">
        <v>2022</v>
      </c>
      <c r="B114" t="s">
        <v>5</v>
      </c>
      <c r="C114" t="s">
        <v>16</v>
      </c>
      <c r="D114" s="18">
        <v>44713</v>
      </c>
      <c r="E114">
        <v>3</v>
      </c>
      <c r="F114" s="3">
        <f>E114*1.121</f>
        <v>3.363</v>
      </c>
      <c r="G114">
        <v>3</v>
      </c>
      <c r="H114">
        <v>3</v>
      </c>
      <c r="I114">
        <v>1</v>
      </c>
      <c r="P114" s="18">
        <v>44721</v>
      </c>
    </row>
    <row r="115" spans="1:17" x14ac:dyDescent="0.2">
      <c r="A115">
        <v>2022</v>
      </c>
      <c r="B115" t="s">
        <v>5</v>
      </c>
      <c r="C115" t="s">
        <v>16</v>
      </c>
      <c r="D115" s="18">
        <v>44713</v>
      </c>
      <c r="E115">
        <v>3</v>
      </c>
      <c r="F115" s="3">
        <f>E115*1.121</f>
        <v>3.363</v>
      </c>
      <c r="G115">
        <v>4</v>
      </c>
      <c r="H115">
        <v>4</v>
      </c>
      <c r="I115">
        <v>1</v>
      </c>
      <c r="P115" s="18">
        <v>44721</v>
      </c>
    </row>
    <row r="116" spans="1:17" x14ac:dyDescent="0.2">
      <c r="A116">
        <v>2022</v>
      </c>
      <c r="B116" t="s">
        <v>5</v>
      </c>
      <c r="C116" t="s">
        <v>16</v>
      </c>
      <c r="D116" s="18">
        <v>44713</v>
      </c>
      <c r="E116">
        <v>3</v>
      </c>
      <c r="F116" s="3">
        <f>E116*1.121</f>
        <v>3.363</v>
      </c>
      <c r="G116">
        <v>1</v>
      </c>
      <c r="H116">
        <v>1</v>
      </c>
      <c r="I116">
        <v>2</v>
      </c>
      <c r="P116" s="18">
        <v>44728</v>
      </c>
    </row>
    <row r="117" spans="1:17" x14ac:dyDescent="0.2">
      <c r="A117">
        <v>2022</v>
      </c>
      <c r="B117" t="s">
        <v>5</v>
      </c>
      <c r="C117" t="s">
        <v>16</v>
      </c>
      <c r="D117" s="18">
        <v>44713</v>
      </c>
      <c r="E117">
        <v>3</v>
      </c>
      <c r="F117" s="3">
        <f>E117*1.121</f>
        <v>3.363</v>
      </c>
      <c r="G117">
        <v>2</v>
      </c>
      <c r="H117">
        <v>2</v>
      </c>
      <c r="I117">
        <v>2</v>
      </c>
      <c r="P117" s="18">
        <v>44728</v>
      </c>
    </row>
    <row r="118" spans="1:17" x14ac:dyDescent="0.2">
      <c r="A118">
        <v>2022</v>
      </c>
      <c r="B118" t="s">
        <v>5</v>
      </c>
      <c r="C118" t="s">
        <v>16</v>
      </c>
      <c r="D118" s="18">
        <v>44713</v>
      </c>
      <c r="E118">
        <v>3</v>
      </c>
      <c r="F118" s="3">
        <f>E118*1.121</f>
        <v>3.363</v>
      </c>
      <c r="G118">
        <v>3</v>
      </c>
      <c r="H118">
        <v>3</v>
      </c>
      <c r="I118">
        <v>2</v>
      </c>
      <c r="P118" s="18">
        <v>44728</v>
      </c>
    </row>
    <row r="119" spans="1:17" x14ac:dyDescent="0.2">
      <c r="A119">
        <v>2022</v>
      </c>
      <c r="B119" t="s">
        <v>5</v>
      </c>
      <c r="C119" t="s">
        <v>16</v>
      </c>
      <c r="D119" s="18">
        <v>44713</v>
      </c>
      <c r="E119">
        <v>3</v>
      </c>
      <c r="F119" s="3">
        <f>E119*1.121</f>
        <v>3.363</v>
      </c>
      <c r="G119">
        <v>4</v>
      </c>
      <c r="H119">
        <v>4</v>
      </c>
      <c r="I119">
        <v>2</v>
      </c>
      <c r="P119" s="18">
        <v>44728</v>
      </c>
    </row>
    <row r="120" spans="1:17" x14ac:dyDescent="0.2">
      <c r="A120">
        <v>2022</v>
      </c>
      <c r="B120" t="s">
        <v>5</v>
      </c>
      <c r="C120" t="s">
        <v>16</v>
      </c>
      <c r="D120" s="18">
        <v>44713</v>
      </c>
      <c r="E120">
        <v>3</v>
      </c>
      <c r="F120" s="3">
        <f>E120*1.121</f>
        <v>3.363</v>
      </c>
      <c r="G120">
        <v>1</v>
      </c>
      <c r="H120">
        <v>1</v>
      </c>
      <c r="I120">
        <v>3</v>
      </c>
      <c r="P120" s="18">
        <v>44735</v>
      </c>
    </row>
    <row r="121" spans="1:17" x14ac:dyDescent="0.2">
      <c r="A121">
        <v>2022</v>
      </c>
      <c r="B121" t="s">
        <v>5</v>
      </c>
      <c r="C121" t="s">
        <v>16</v>
      </c>
      <c r="D121" s="18">
        <v>44713</v>
      </c>
      <c r="E121">
        <v>3</v>
      </c>
      <c r="F121" s="3">
        <f>E121*1.121</f>
        <v>3.363</v>
      </c>
      <c r="G121">
        <v>2</v>
      </c>
      <c r="H121">
        <v>2</v>
      </c>
      <c r="I121">
        <v>3</v>
      </c>
      <c r="P121" s="18">
        <v>44735</v>
      </c>
    </row>
    <row r="122" spans="1:17" x14ac:dyDescent="0.2">
      <c r="A122">
        <v>2022</v>
      </c>
      <c r="B122" t="s">
        <v>5</v>
      </c>
      <c r="C122" t="s">
        <v>16</v>
      </c>
      <c r="D122" s="18">
        <v>44713</v>
      </c>
      <c r="E122">
        <v>3</v>
      </c>
      <c r="F122" s="3">
        <f>E122*1.121</f>
        <v>3.363</v>
      </c>
      <c r="G122">
        <v>3</v>
      </c>
      <c r="H122">
        <v>3</v>
      </c>
      <c r="I122">
        <v>3</v>
      </c>
      <c r="P122" s="18">
        <v>44735</v>
      </c>
    </row>
    <row r="123" spans="1:17" x14ac:dyDescent="0.2">
      <c r="A123">
        <v>2022</v>
      </c>
      <c r="B123" t="s">
        <v>5</v>
      </c>
      <c r="C123" t="s">
        <v>16</v>
      </c>
      <c r="D123" s="18">
        <v>44713</v>
      </c>
      <c r="E123">
        <v>3</v>
      </c>
      <c r="F123" s="3">
        <f>E123*1.121</f>
        <v>3.363</v>
      </c>
      <c r="G123">
        <v>4</v>
      </c>
      <c r="H123">
        <v>4</v>
      </c>
      <c r="I123">
        <v>3</v>
      </c>
      <c r="P123" s="18">
        <v>44735</v>
      </c>
    </row>
    <row r="124" spans="1:17" x14ac:dyDescent="0.2">
      <c r="A124">
        <v>2022</v>
      </c>
      <c r="B124" t="s">
        <v>5</v>
      </c>
      <c r="C124" t="s">
        <v>16</v>
      </c>
      <c r="D124" s="18">
        <v>44713</v>
      </c>
      <c r="E124">
        <v>3</v>
      </c>
      <c r="F124" s="3">
        <f>E124*1.121</f>
        <v>3.363</v>
      </c>
      <c r="G124">
        <v>1</v>
      </c>
      <c r="H124">
        <v>1</v>
      </c>
      <c r="I124">
        <v>4</v>
      </c>
      <c r="J124" s="3">
        <v>22.9</v>
      </c>
      <c r="K124" s="3">
        <f>J124/435.6*4047*4</f>
        <v>851.02203856749304</v>
      </c>
      <c r="L124" s="3">
        <f>K124*1.121</f>
        <v>953.99570523415969</v>
      </c>
      <c r="P124" s="18">
        <v>44742</v>
      </c>
      <c r="Q124">
        <v>337.43952892561981</v>
      </c>
    </row>
    <row r="125" spans="1:17" x14ac:dyDescent="0.2">
      <c r="A125">
        <v>2022</v>
      </c>
      <c r="B125" t="s">
        <v>5</v>
      </c>
      <c r="C125" t="s">
        <v>16</v>
      </c>
      <c r="D125" s="18">
        <v>44713</v>
      </c>
      <c r="E125">
        <v>3</v>
      </c>
      <c r="F125" s="3">
        <f>E125*1.121</f>
        <v>3.363</v>
      </c>
      <c r="G125">
        <v>2</v>
      </c>
      <c r="H125">
        <v>2</v>
      </c>
      <c r="I125">
        <v>4</v>
      </c>
      <c r="J125" s="3">
        <v>13.9</v>
      </c>
      <c r="K125" s="3">
        <f>J125/435.6*4047*4</f>
        <v>516.5592286501377</v>
      </c>
      <c r="L125" s="3">
        <f>K125*1.121</f>
        <v>579.06289531680432</v>
      </c>
      <c r="P125" s="18">
        <v>44742</v>
      </c>
      <c r="Q125">
        <v>320.77584848484844</v>
      </c>
    </row>
    <row r="126" spans="1:17" x14ac:dyDescent="0.2">
      <c r="A126">
        <v>2022</v>
      </c>
      <c r="B126" t="s">
        <v>5</v>
      </c>
      <c r="C126" t="s">
        <v>16</v>
      </c>
      <c r="D126" s="18">
        <v>44713</v>
      </c>
      <c r="E126">
        <v>3</v>
      </c>
      <c r="F126" s="3">
        <f>E126*1.121</f>
        <v>3.363</v>
      </c>
      <c r="G126">
        <v>3</v>
      </c>
      <c r="H126">
        <v>3</v>
      </c>
      <c r="I126">
        <v>4</v>
      </c>
      <c r="J126" s="3">
        <v>10.1</v>
      </c>
      <c r="K126" s="3">
        <f>J126/435.6*4047*4</f>
        <v>375.34159779614322</v>
      </c>
      <c r="L126" s="3">
        <f>K126*1.121</f>
        <v>420.75793112947656</v>
      </c>
      <c r="P126" s="18">
        <v>44742</v>
      </c>
      <c r="Q126">
        <v>149.97312396694215</v>
      </c>
    </row>
    <row r="127" spans="1:17" x14ac:dyDescent="0.2">
      <c r="A127">
        <v>2022</v>
      </c>
      <c r="B127" t="s">
        <v>5</v>
      </c>
      <c r="C127" t="s">
        <v>16</v>
      </c>
      <c r="D127" s="18">
        <v>44713</v>
      </c>
      <c r="E127">
        <v>3</v>
      </c>
      <c r="F127" s="3">
        <f>E127*1.121</f>
        <v>3.363</v>
      </c>
      <c r="G127">
        <v>4</v>
      </c>
      <c r="H127">
        <v>4</v>
      </c>
      <c r="I127">
        <v>4</v>
      </c>
      <c r="J127" s="3">
        <v>11.6</v>
      </c>
      <c r="K127" s="3">
        <f>J127/435.6*4047*4</f>
        <v>431.08539944903578</v>
      </c>
      <c r="L127" s="3">
        <f>K127*1.121</f>
        <v>483.24673278236912</v>
      </c>
      <c r="P127" s="18">
        <v>44742</v>
      </c>
      <c r="Q127">
        <v>204.13008539944903</v>
      </c>
    </row>
    <row r="128" spans="1:17" x14ac:dyDescent="0.2">
      <c r="A128">
        <v>2022</v>
      </c>
      <c r="B128" t="s">
        <v>5</v>
      </c>
      <c r="C128" t="s">
        <v>16</v>
      </c>
      <c r="D128" s="18">
        <v>44713</v>
      </c>
      <c r="E128">
        <v>3</v>
      </c>
      <c r="F128" s="3">
        <f>E128*1.121</f>
        <v>3.363</v>
      </c>
      <c r="G128">
        <v>1</v>
      </c>
      <c r="H128">
        <v>1</v>
      </c>
      <c r="I128">
        <v>5</v>
      </c>
      <c r="J128" s="3">
        <v>39.299999999999997</v>
      </c>
      <c r="K128" s="3">
        <f>J128/435.6*4047*4</f>
        <v>1460.4876033057851</v>
      </c>
      <c r="L128" s="3">
        <f>K128*1.121</f>
        <v>1637.2066033057852</v>
      </c>
      <c r="P128" s="18">
        <v>44749</v>
      </c>
    </row>
    <row r="129" spans="1:16" x14ac:dyDescent="0.2">
      <c r="A129">
        <v>2022</v>
      </c>
      <c r="B129" t="s">
        <v>5</v>
      </c>
      <c r="C129" t="s">
        <v>16</v>
      </c>
      <c r="D129" s="18">
        <v>44713</v>
      </c>
      <c r="E129">
        <v>3</v>
      </c>
      <c r="F129" s="3">
        <f>E129*1.121</f>
        <v>3.363</v>
      </c>
      <c r="G129">
        <v>2</v>
      </c>
      <c r="H129">
        <v>2</v>
      </c>
      <c r="I129">
        <v>5</v>
      </c>
      <c r="J129" s="3">
        <v>29</v>
      </c>
      <c r="K129" s="3">
        <f>J129/435.6*4047*4</f>
        <v>1077.7134986225894</v>
      </c>
      <c r="L129" s="3">
        <f>K129*1.121</f>
        <v>1208.1168319559229</v>
      </c>
      <c r="P129" s="18">
        <v>44749</v>
      </c>
    </row>
    <row r="130" spans="1:16" x14ac:dyDescent="0.2">
      <c r="A130">
        <v>2022</v>
      </c>
      <c r="B130" t="s">
        <v>5</v>
      </c>
      <c r="C130" t="s">
        <v>16</v>
      </c>
      <c r="D130" s="18">
        <v>44713</v>
      </c>
      <c r="E130">
        <v>3</v>
      </c>
      <c r="F130" s="3">
        <f>E130*1.121</f>
        <v>3.363</v>
      </c>
      <c r="G130">
        <v>3</v>
      </c>
      <c r="H130">
        <v>3</v>
      </c>
      <c r="I130">
        <v>5</v>
      </c>
      <c r="J130" s="3">
        <v>28.1</v>
      </c>
      <c r="K130" s="3">
        <f>J130/435.6*4047*4</f>
        <v>1044.267217630854</v>
      </c>
      <c r="L130" s="3">
        <f>K130*1.121</f>
        <v>1170.6235509641874</v>
      </c>
      <c r="P130" s="18">
        <v>44749</v>
      </c>
    </row>
    <row r="131" spans="1:16" x14ac:dyDescent="0.2">
      <c r="A131">
        <v>2022</v>
      </c>
      <c r="B131" t="s">
        <v>5</v>
      </c>
      <c r="C131" t="s">
        <v>16</v>
      </c>
      <c r="D131" s="18">
        <v>44713</v>
      </c>
      <c r="E131">
        <v>3</v>
      </c>
      <c r="F131" s="3">
        <f>E131*1.121</f>
        <v>3.363</v>
      </c>
      <c r="G131">
        <v>4</v>
      </c>
      <c r="H131">
        <v>4</v>
      </c>
      <c r="I131">
        <v>5</v>
      </c>
      <c r="J131" s="3">
        <v>23</v>
      </c>
      <c r="K131" s="3">
        <f>J131/435.6*4047*4</f>
        <v>854.73829201101921</v>
      </c>
      <c r="L131" s="3">
        <f>K131*1.121</f>
        <v>958.1616253443525</v>
      </c>
      <c r="P131" s="18">
        <v>44749</v>
      </c>
    </row>
    <row r="132" spans="1:16" x14ac:dyDescent="0.2">
      <c r="A132">
        <v>2022</v>
      </c>
      <c r="B132" t="s">
        <v>5</v>
      </c>
      <c r="C132" t="s">
        <v>16</v>
      </c>
      <c r="D132" s="18">
        <v>44713</v>
      </c>
      <c r="E132">
        <v>3</v>
      </c>
      <c r="F132" s="3">
        <f>E132*1.121</f>
        <v>3.363</v>
      </c>
      <c r="G132">
        <v>1</v>
      </c>
      <c r="H132">
        <v>1</v>
      </c>
      <c r="I132">
        <v>6</v>
      </c>
      <c r="J132" s="3">
        <v>70.7</v>
      </c>
      <c r="K132" s="3">
        <f>J132/435.6*4047*4</f>
        <v>2627.3911845730026</v>
      </c>
      <c r="L132" s="3">
        <f>K132*1.121</f>
        <v>2945.3055179063358</v>
      </c>
      <c r="P132" s="18">
        <v>44756</v>
      </c>
    </row>
    <row r="133" spans="1:16" x14ac:dyDescent="0.2">
      <c r="A133">
        <v>2022</v>
      </c>
      <c r="B133" t="s">
        <v>5</v>
      </c>
      <c r="C133" t="s">
        <v>16</v>
      </c>
      <c r="D133" s="18">
        <v>44713</v>
      </c>
      <c r="E133">
        <v>3</v>
      </c>
      <c r="F133" s="3">
        <f>E133*1.121</f>
        <v>3.363</v>
      </c>
      <c r="G133">
        <v>2</v>
      </c>
      <c r="H133">
        <v>2</v>
      </c>
      <c r="I133">
        <v>6</v>
      </c>
      <c r="J133" s="3">
        <v>79.900000000000006</v>
      </c>
      <c r="K133" s="3">
        <f>J133/435.6*4047*4</f>
        <v>2969.2865013774103</v>
      </c>
      <c r="L133" s="3">
        <f>K133*1.121</f>
        <v>3328.570168044077</v>
      </c>
      <c r="P133" s="18">
        <v>44756</v>
      </c>
    </row>
    <row r="134" spans="1:16" x14ac:dyDescent="0.2">
      <c r="A134">
        <v>2022</v>
      </c>
      <c r="B134" t="s">
        <v>5</v>
      </c>
      <c r="C134" t="s">
        <v>16</v>
      </c>
      <c r="D134" s="18">
        <v>44713</v>
      </c>
      <c r="E134">
        <v>3</v>
      </c>
      <c r="F134" s="3">
        <f>E134*1.121</f>
        <v>3.363</v>
      </c>
      <c r="G134">
        <v>3</v>
      </c>
      <c r="H134">
        <v>3</v>
      </c>
      <c r="I134">
        <v>6</v>
      </c>
      <c r="J134" s="3">
        <v>62.6</v>
      </c>
      <c r="K134" s="3">
        <f>J134/435.6*4047*4</f>
        <v>2326.374655647383</v>
      </c>
      <c r="L134" s="3">
        <f>K134*1.121</f>
        <v>2607.8659889807163</v>
      </c>
      <c r="P134" s="18">
        <v>44756</v>
      </c>
    </row>
    <row r="135" spans="1:16" x14ac:dyDescent="0.2">
      <c r="A135">
        <v>2022</v>
      </c>
      <c r="B135" t="s">
        <v>5</v>
      </c>
      <c r="C135" t="s">
        <v>16</v>
      </c>
      <c r="D135" s="18">
        <v>44713</v>
      </c>
      <c r="E135">
        <v>3</v>
      </c>
      <c r="F135" s="3">
        <f>E135*1.121</f>
        <v>3.363</v>
      </c>
      <c r="G135">
        <v>4</v>
      </c>
      <c r="H135">
        <v>4</v>
      </c>
      <c r="I135">
        <v>6</v>
      </c>
      <c r="J135" s="3">
        <v>57.7</v>
      </c>
      <c r="K135" s="3">
        <f>J135/435.6*4047*4</f>
        <v>2144.2782369146003</v>
      </c>
      <c r="L135" s="3">
        <f>K135*1.121</f>
        <v>2403.7359035812669</v>
      </c>
      <c r="P135" s="18">
        <v>44756</v>
      </c>
    </row>
    <row r="136" spans="1:16" x14ac:dyDescent="0.2">
      <c r="A136">
        <v>2022</v>
      </c>
      <c r="B136" t="s">
        <v>5</v>
      </c>
      <c r="C136" t="s">
        <v>16</v>
      </c>
      <c r="D136" s="18">
        <v>44713</v>
      </c>
      <c r="E136">
        <v>3</v>
      </c>
      <c r="F136" s="3">
        <f>E136*1.121</f>
        <v>3.363</v>
      </c>
      <c r="G136">
        <v>1</v>
      </c>
      <c r="H136">
        <v>1</v>
      </c>
      <c r="I136">
        <v>7</v>
      </c>
      <c r="J136" s="3">
        <v>76.3</v>
      </c>
      <c r="K136" s="3">
        <f>J136/435.6*4047*4</f>
        <v>2835.5013774104677</v>
      </c>
      <c r="L136" s="3">
        <f>K136*1.121</f>
        <v>3178.5970440771343</v>
      </c>
      <c r="P136" s="18">
        <v>44763</v>
      </c>
    </row>
    <row r="137" spans="1:16" x14ac:dyDescent="0.2">
      <c r="A137">
        <v>2022</v>
      </c>
      <c r="B137" t="s">
        <v>5</v>
      </c>
      <c r="C137" t="s">
        <v>16</v>
      </c>
      <c r="D137" s="18">
        <v>44713</v>
      </c>
      <c r="E137">
        <v>3</v>
      </c>
      <c r="F137" s="3">
        <f>E137*1.121</f>
        <v>3.363</v>
      </c>
      <c r="G137">
        <v>2</v>
      </c>
      <c r="H137">
        <v>2</v>
      </c>
      <c r="I137">
        <v>7</v>
      </c>
      <c r="J137" s="3">
        <v>137.69999999999999</v>
      </c>
      <c r="K137" s="3">
        <f>J137/435.6*4047*4</f>
        <v>5117.2809917355362</v>
      </c>
      <c r="L137" s="3">
        <f>K137*1.121</f>
        <v>5736.471991735536</v>
      </c>
      <c r="P137" s="18">
        <v>44763</v>
      </c>
    </row>
    <row r="138" spans="1:16" x14ac:dyDescent="0.2">
      <c r="A138">
        <v>2022</v>
      </c>
      <c r="B138" t="s">
        <v>5</v>
      </c>
      <c r="C138" t="s">
        <v>16</v>
      </c>
      <c r="D138" s="18">
        <v>44713</v>
      </c>
      <c r="E138">
        <v>3</v>
      </c>
      <c r="F138" s="3">
        <f>E138*1.121</f>
        <v>3.363</v>
      </c>
      <c r="G138">
        <v>3</v>
      </c>
      <c r="H138">
        <v>3</v>
      </c>
      <c r="I138">
        <v>7</v>
      </c>
      <c r="J138" s="3">
        <v>90.7</v>
      </c>
      <c r="K138" s="3">
        <f>J138/435.6*4047*4</f>
        <v>3370.6418732782367</v>
      </c>
      <c r="L138" s="3">
        <f>K138*1.121</f>
        <v>3778.4895399449033</v>
      </c>
      <c r="P138" s="18">
        <v>44763</v>
      </c>
    </row>
    <row r="139" spans="1:16" x14ac:dyDescent="0.2">
      <c r="A139">
        <v>2022</v>
      </c>
      <c r="B139" t="s">
        <v>5</v>
      </c>
      <c r="C139" t="s">
        <v>16</v>
      </c>
      <c r="D139" s="18">
        <v>44713</v>
      </c>
      <c r="E139">
        <v>3</v>
      </c>
      <c r="F139" s="3">
        <f>E139*1.121</f>
        <v>3.363</v>
      </c>
      <c r="G139">
        <v>4</v>
      </c>
      <c r="H139">
        <v>4</v>
      </c>
      <c r="I139">
        <v>7</v>
      </c>
      <c r="J139" s="3">
        <v>106.1</v>
      </c>
      <c r="K139" s="3">
        <f>J139/435.6*4047*4</f>
        <v>3942.9449035812668</v>
      </c>
      <c r="L139" s="3">
        <f>K139*1.121</f>
        <v>4420.0412369145997</v>
      </c>
      <c r="P139" s="18">
        <v>44763</v>
      </c>
    </row>
    <row r="140" spans="1:16" x14ac:dyDescent="0.2">
      <c r="A140">
        <v>2022</v>
      </c>
      <c r="B140" t="s">
        <v>5</v>
      </c>
      <c r="C140" t="s">
        <v>16</v>
      </c>
      <c r="D140" s="18">
        <v>44713</v>
      </c>
      <c r="E140">
        <v>3</v>
      </c>
      <c r="F140" s="3">
        <f>E140*1.121</f>
        <v>3.363</v>
      </c>
      <c r="G140">
        <v>1</v>
      </c>
      <c r="H140">
        <v>1</v>
      </c>
      <c r="I140">
        <v>8</v>
      </c>
      <c r="J140" s="3">
        <v>139.69999999999999</v>
      </c>
      <c r="K140" s="3">
        <f>J140/435.6*4047*4</f>
        <v>5191.6060606060601</v>
      </c>
      <c r="L140" s="3">
        <f>K140*1.121</f>
        <v>5819.7903939393937</v>
      </c>
      <c r="P140" s="18">
        <v>44770</v>
      </c>
    </row>
    <row r="141" spans="1:16" x14ac:dyDescent="0.2">
      <c r="A141">
        <v>2022</v>
      </c>
      <c r="B141" t="s">
        <v>5</v>
      </c>
      <c r="C141" t="s">
        <v>16</v>
      </c>
      <c r="D141" s="18">
        <v>44713</v>
      </c>
      <c r="E141">
        <v>3</v>
      </c>
      <c r="F141" s="3">
        <f>E141*1.121</f>
        <v>3.363</v>
      </c>
      <c r="G141">
        <v>2</v>
      </c>
      <c r="H141">
        <v>2</v>
      </c>
      <c r="I141">
        <v>8</v>
      </c>
      <c r="J141" s="3">
        <v>150</v>
      </c>
      <c r="K141" s="3">
        <f>J141/435.6*4047*4</f>
        <v>5574.3801652892562</v>
      </c>
      <c r="L141" s="3">
        <f>K141*1.121</f>
        <v>6248.8801652892562</v>
      </c>
      <c r="P141" s="18">
        <v>44770</v>
      </c>
    </row>
    <row r="142" spans="1:16" x14ac:dyDescent="0.2">
      <c r="A142">
        <v>2022</v>
      </c>
      <c r="B142" t="s">
        <v>5</v>
      </c>
      <c r="C142" t="s">
        <v>16</v>
      </c>
      <c r="D142" s="18">
        <v>44713</v>
      </c>
      <c r="E142">
        <v>3</v>
      </c>
      <c r="F142" s="3">
        <f>E142*1.121</f>
        <v>3.363</v>
      </c>
      <c r="G142">
        <v>3</v>
      </c>
      <c r="H142">
        <v>3</v>
      </c>
      <c r="I142">
        <v>8</v>
      </c>
      <c r="J142" s="3">
        <v>120.9</v>
      </c>
      <c r="K142" s="3">
        <f>J142/435.6*4047*4</f>
        <v>4492.9504132231405</v>
      </c>
      <c r="L142" s="3">
        <f>K142*1.121</f>
        <v>5036.5974132231404</v>
      </c>
      <c r="P142" s="18">
        <v>44770</v>
      </c>
    </row>
    <row r="143" spans="1:16" x14ac:dyDescent="0.2">
      <c r="A143">
        <v>2022</v>
      </c>
      <c r="B143" t="s">
        <v>5</v>
      </c>
      <c r="C143" t="s">
        <v>16</v>
      </c>
      <c r="D143" s="18">
        <v>44713</v>
      </c>
      <c r="E143">
        <v>3</v>
      </c>
      <c r="F143" s="3">
        <f>E143*1.121</f>
        <v>3.363</v>
      </c>
      <c r="G143">
        <v>4</v>
      </c>
      <c r="H143">
        <v>4</v>
      </c>
      <c r="I143">
        <v>8</v>
      </c>
      <c r="J143" s="3">
        <v>160</v>
      </c>
      <c r="K143" s="3">
        <f>J143/435.6*4047*4</f>
        <v>5946.0055096418728</v>
      </c>
      <c r="L143" s="3">
        <f>K143*1.121</f>
        <v>6665.472176308539</v>
      </c>
      <c r="P143" s="18">
        <v>44770</v>
      </c>
    </row>
    <row r="144" spans="1:16" x14ac:dyDescent="0.2">
      <c r="A144">
        <v>2022</v>
      </c>
      <c r="B144" t="s">
        <v>5</v>
      </c>
      <c r="C144" t="s">
        <v>16</v>
      </c>
      <c r="D144" s="18">
        <v>44713</v>
      </c>
      <c r="E144">
        <v>3</v>
      </c>
      <c r="F144" s="3">
        <f>E144*1.121</f>
        <v>3.363</v>
      </c>
      <c r="G144">
        <v>1</v>
      </c>
      <c r="H144">
        <v>1</v>
      </c>
      <c r="I144">
        <v>9</v>
      </c>
      <c r="J144" s="3">
        <v>131.9</v>
      </c>
      <c r="K144" s="3">
        <f>J144/435.6*4047*4</f>
        <v>4901.7382920110194</v>
      </c>
      <c r="L144" s="3">
        <f>K144*1.121</f>
        <v>5494.8486253443525</v>
      </c>
      <c r="P144" s="18">
        <v>44777</v>
      </c>
    </row>
    <row r="145" spans="1:33" x14ac:dyDescent="0.2">
      <c r="A145">
        <v>2022</v>
      </c>
      <c r="B145" t="s">
        <v>5</v>
      </c>
      <c r="C145" t="s">
        <v>16</v>
      </c>
      <c r="D145" s="18">
        <v>44713</v>
      </c>
      <c r="E145">
        <v>3</v>
      </c>
      <c r="F145" s="3">
        <f>E145*1.121</f>
        <v>3.363</v>
      </c>
      <c r="G145">
        <v>2</v>
      </c>
      <c r="H145">
        <v>2</v>
      </c>
      <c r="I145">
        <v>9</v>
      </c>
      <c r="J145" s="3">
        <v>141.6</v>
      </c>
      <c r="K145" s="3">
        <f>J145/435.6*4047*4</f>
        <v>5262.2148760330574</v>
      </c>
      <c r="L145" s="3">
        <f>K145*1.121</f>
        <v>5898.9428760330575</v>
      </c>
      <c r="P145" s="18">
        <v>44777</v>
      </c>
    </row>
    <row r="146" spans="1:33" x14ac:dyDescent="0.2">
      <c r="A146">
        <v>2022</v>
      </c>
      <c r="B146" t="s">
        <v>5</v>
      </c>
      <c r="C146" t="s">
        <v>16</v>
      </c>
      <c r="D146" s="18">
        <v>44713</v>
      </c>
      <c r="E146">
        <v>3</v>
      </c>
      <c r="F146" s="3">
        <f>E146*1.121</f>
        <v>3.363</v>
      </c>
      <c r="G146">
        <v>3</v>
      </c>
      <c r="H146">
        <v>3</v>
      </c>
      <c r="I146">
        <v>9</v>
      </c>
      <c r="J146" s="3">
        <v>189.6</v>
      </c>
      <c r="K146" s="3">
        <f>J146/435.6*4047*4</f>
        <v>7046.0165289256192</v>
      </c>
      <c r="L146" s="3">
        <f>K146*1.121</f>
        <v>7898.5845289256195</v>
      </c>
      <c r="P146" s="18">
        <v>44777</v>
      </c>
    </row>
    <row r="147" spans="1:33" x14ac:dyDescent="0.2">
      <c r="A147">
        <v>2022</v>
      </c>
      <c r="B147" t="s">
        <v>5</v>
      </c>
      <c r="C147" t="s">
        <v>16</v>
      </c>
      <c r="D147" s="18">
        <v>44713</v>
      </c>
      <c r="E147">
        <v>3</v>
      </c>
      <c r="F147" s="3">
        <f>E147*1.121</f>
        <v>3.363</v>
      </c>
      <c r="G147">
        <v>4</v>
      </c>
      <c r="H147">
        <v>4</v>
      </c>
      <c r="I147">
        <v>9</v>
      </c>
      <c r="J147" s="3">
        <v>140</v>
      </c>
      <c r="K147" s="3">
        <f>J147/435.6*4047*4</f>
        <v>5202.7548209366387</v>
      </c>
      <c r="L147" s="3">
        <f>K147*1.121</f>
        <v>5832.2881542699715</v>
      </c>
      <c r="P147" s="18">
        <v>44777</v>
      </c>
    </row>
    <row r="148" spans="1:33" x14ac:dyDescent="0.2">
      <c r="A148">
        <v>2022</v>
      </c>
      <c r="B148" t="s">
        <v>6</v>
      </c>
      <c r="C148" t="s">
        <v>16</v>
      </c>
      <c r="D148" s="18">
        <v>44713</v>
      </c>
      <c r="E148">
        <v>6</v>
      </c>
      <c r="F148" s="3">
        <f>E148*1.121</f>
        <v>6.726</v>
      </c>
      <c r="G148">
        <v>1</v>
      </c>
      <c r="H148">
        <v>1</v>
      </c>
      <c r="I148">
        <v>1</v>
      </c>
      <c r="M148" s="4">
        <v>0</v>
      </c>
      <c r="N148" s="3">
        <f>M148*2.54</f>
        <v>0</v>
      </c>
      <c r="O148" s="2" t="s">
        <v>40</v>
      </c>
      <c r="P148" s="18">
        <v>44721</v>
      </c>
      <c r="R148" s="2" t="s">
        <v>40</v>
      </c>
    </row>
    <row r="149" spans="1:33" x14ac:dyDescent="0.2">
      <c r="A149">
        <v>2022</v>
      </c>
      <c r="B149" t="s">
        <v>6</v>
      </c>
      <c r="C149" t="s">
        <v>16</v>
      </c>
      <c r="D149" s="18">
        <v>44713</v>
      </c>
      <c r="E149">
        <v>6</v>
      </c>
      <c r="F149" s="3">
        <f>E149*1.121</f>
        <v>6.726</v>
      </c>
      <c r="G149">
        <v>2</v>
      </c>
      <c r="H149">
        <v>2</v>
      </c>
      <c r="I149">
        <v>1</v>
      </c>
      <c r="M149" s="4">
        <v>0</v>
      </c>
      <c r="N149" s="3">
        <f>M149*2.54</f>
        <v>0</v>
      </c>
      <c r="O149" s="2" t="s">
        <v>40</v>
      </c>
      <c r="P149" s="18">
        <v>44721</v>
      </c>
      <c r="R149" s="2" t="s">
        <v>40</v>
      </c>
    </row>
    <row r="150" spans="1:33" x14ac:dyDescent="0.2">
      <c r="A150">
        <v>2022</v>
      </c>
      <c r="B150" t="s">
        <v>6</v>
      </c>
      <c r="C150" t="s">
        <v>16</v>
      </c>
      <c r="D150" s="18">
        <v>44713</v>
      </c>
      <c r="E150">
        <v>6</v>
      </c>
      <c r="F150" s="3">
        <f>E150*1.121</f>
        <v>6.726</v>
      </c>
      <c r="G150">
        <v>3</v>
      </c>
      <c r="H150">
        <v>3</v>
      </c>
      <c r="I150">
        <v>1</v>
      </c>
      <c r="M150" s="4">
        <v>0</v>
      </c>
      <c r="N150" s="3">
        <f>M150*2.54</f>
        <v>0</v>
      </c>
      <c r="O150" s="2" t="s">
        <v>40</v>
      </c>
      <c r="P150" s="18">
        <v>44721</v>
      </c>
      <c r="R150" s="2" t="s">
        <v>40</v>
      </c>
    </row>
    <row r="151" spans="1:33" x14ac:dyDescent="0.2">
      <c r="A151">
        <v>2022</v>
      </c>
      <c r="B151" t="s">
        <v>6</v>
      </c>
      <c r="C151" t="s">
        <v>16</v>
      </c>
      <c r="D151" s="18">
        <v>44713</v>
      </c>
      <c r="E151">
        <v>6</v>
      </c>
      <c r="F151" s="3">
        <f>E151*1.121</f>
        <v>6.726</v>
      </c>
      <c r="G151">
        <v>4</v>
      </c>
      <c r="H151">
        <v>4</v>
      </c>
      <c r="I151">
        <v>1</v>
      </c>
      <c r="M151" s="4">
        <v>0</v>
      </c>
      <c r="N151" s="3">
        <f>M151*2.54</f>
        <v>0</v>
      </c>
      <c r="O151" s="2" t="s">
        <v>40</v>
      </c>
      <c r="P151" s="18">
        <v>44721</v>
      </c>
      <c r="R151" s="2" t="s">
        <v>40</v>
      </c>
    </row>
    <row r="152" spans="1:33" x14ac:dyDescent="0.2">
      <c r="A152">
        <v>2022</v>
      </c>
      <c r="B152" t="s">
        <v>6</v>
      </c>
      <c r="C152" t="s">
        <v>16</v>
      </c>
      <c r="D152" s="18">
        <v>44713</v>
      </c>
      <c r="E152">
        <v>6</v>
      </c>
      <c r="F152" s="3">
        <f>E152*1.121</f>
        <v>6.726</v>
      </c>
      <c r="G152">
        <v>1</v>
      </c>
      <c r="H152">
        <v>1</v>
      </c>
      <c r="I152">
        <v>2</v>
      </c>
      <c r="M152" s="4">
        <v>1</v>
      </c>
      <c r="N152" s="3">
        <f>M152*2.54</f>
        <v>2.54</v>
      </c>
      <c r="O152" s="2" t="s">
        <v>41</v>
      </c>
      <c r="P152" s="18">
        <v>44728</v>
      </c>
      <c r="R152" s="2" t="s">
        <v>41</v>
      </c>
    </row>
    <row r="153" spans="1:33" x14ac:dyDescent="0.2">
      <c r="A153">
        <v>2022</v>
      </c>
      <c r="B153" t="s">
        <v>6</v>
      </c>
      <c r="C153" t="s">
        <v>16</v>
      </c>
      <c r="D153" s="18">
        <v>44713</v>
      </c>
      <c r="E153">
        <v>6</v>
      </c>
      <c r="F153" s="3">
        <f>E153*1.121</f>
        <v>6.726</v>
      </c>
      <c r="G153">
        <v>2</v>
      </c>
      <c r="H153">
        <v>2</v>
      </c>
      <c r="I153">
        <v>2</v>
      </c>
      <c r="M153" s="4">
        <v>1</v>
      </c>
      <c r="N153" s="3">
        <f>M153*2.54</f>
        <v>2.54</v>
      </c>
      <c r="O153" s="2" t="s">
        <v>41</v>
      </c>
      <c r="P153" s="18">
        <v>44728</v>
      </c>
      <c r="R153" s="2" t="s">
        <v>41</v>
      </c>
    </row>
    <row r="154" spans="1:33" x14ac:dyDescent="0.2">
      <c r="A154">
        <v>2022</v>
      </c>
      <c r="B154" t="s">
        <v>6</v>
      </c>
      <c r="C154" t="s">
        <v>16</v>
      </c>
      <c r="D154" s="18">
        <v>44713</v>
      </c>
      <c r="E154">
        <v>6</v>
      </c>
      <c r="F154" s="3">
        <f>E154*1.121</f>
        <v>6.726</v>
      </c>
      <c r="G154">
        <v>3</v>
      </c>
      <c r="H154">
        <v>3</v>
      </c>
      <c r="I154">
        <v>2</v>
      </c>
      <c r="M154" s="4">
        <v>1</v>
      </c>
      <c r="N154" s="3">
        <f>M154*2.54</f>
        <v>2.54</v>
      </c>
      <c r="O154" s="2" t="s">
        <v>41</v>
      </c>
      <c r="P154" s="18">
        <v>44728</v>
      </c>
      <c r="R154" s="2" t="s">
        <v>41</v>
      </c>
    </row>
    <row r="155" spans="1:33" x14ac:dyDescent="0.2">
      <c r="A155">
        <v>2022</v>
      </c>
      <c r="B155" t="s">
        <v>6</v>
      </c>
      <c r="C155" t="s">
        <v>16</v>
      </c>
      <c r="D155" s="18">
        <v>44713</v>
      </c>
      <c r="E155">
        <v>6</v>
      </c>
      <c r="F155" s="3">
        <f>E155*1.121</f>
        <v>6.726</v>
      </c>
      <c r="G155">
        <v>4</v>
      </c>
      <c r="H155">
        <v>4</v>
      </c>
      <c r="I155">
        <v>2</v>
      </c>
      <c r="M155" s="4">
        <v>1</v>
      </c>
      <c r="N155" s="3">
        <f>M155*2.54</f>
        <v>2.54</v>
      </c>
      <c r="O155" s="2" t="s">
        <v>41</v>
      </c>
      <c r="P155" s="18">
        <v>44728</v>
      </c>
      <c r="R155" s="2" t="s">
        <v>41</v>
      </c>
    </row>
    <row r="156" spans="1:33" x14ac:dyDescent="0.2">
      <c r="A156">
        <v>2022</v>
      </c>
      <c r="B156" t="s">
        <v>6</v>
      </c>
      <c r="C156" t="s">
        <v>16</v>
      </c>
      <c r="D156" s="18">
        <v>44713</v>
      </c>
      <c r="E156">
        <v>6</v>
      </c>
      <c r="F156" s="3">
        <f>E156*1.121</f>
        <v>6.726</v>
      </c>
      <c r="G156">
        <v>1</v>
      </c>
      <c r="H156">
        <v>1</v>
      </c>
      <c r="I156">
        <v>3</v>
      </c>
      <c r="M156" s="4">
        <v>5</v>
      </c>
      <c r="N156" s="3">
        <f>M156*2.54</f>
        <v>12.7</v>
      </c>
      <c r="O156" s="2" t="s">
        <v>42</v>
      </c>
      <c r="P156" s="18">
        <v>44735</v>
      </c>
      <c r="R156" s="2" t="s">
        <v>42</v>
      </c>
    </row>
    <row r="157" spans="1:33" x14ac:dyDescent="0.2">
      <c r="A157">
        <v>2022</v>
      </c>
      <c r="B157" t="s">
        <v>6</v>
      </c>
      <c r="C157" t="s">
        <v>16</v>
      </c>
      <c r="D157" s="18">
        <v>44713</v>
      </c>
      <c r="E157">
        <v>6</v>
      </c>
      <c r="F157" s="3">
        <f>E157*1.121</f>
        <v>6.726</v>
      </c>
      <c r="G157">
        <v>2</v>
      </c>
      <c r="H157">
        <v>2</v>
      </c>
      <c r="I157">
        <v>3</v>
      </c>
      <c r="M157" s="4">
        <v>4</v>
      </c>
      <c r="N157" s="3">
        <f>M157*2.54</f>
        <v>10.16</v>
      </c>
      <c r="O157" s="2" t="s">
        <v>42</v>
      </c>
      <c r="P157" s="18">
        <v>44735</v>
      </c>
      <c r="R157" s="2" t="s">
        <v>42</v>
      </c>
    </row>
    <row r="158" spans="1:33" x14ac:dyDescent="0.2">
      <c r="A158">
        <v>2022</v>
      </c>
      <c r="B158" t="s">
        <v>6</v>
      </c>
      <c r="C158" t="s">
        <v>16</v>
      </c>
      <c r="D158" s="18">
        <v>44713</v>
      </c>
      <c r="E158">
        <v>6</v>
      </c>
      <c r="F158" s="3">
        <f>E158*1.121</f>
        <v>6.726</v>
      </c>
      <c r="G158">
        <v>3</v>
      </c>
      <c r="H158">
        <v>3</v>
      </c>
      <c r="I158">
        <v>3</v>
      </c>
      <c r="M158" s="4">
        <v>4</v>
      </c>
      <c r="N158" s="3">
        <f>M158*2.54</f>
        <v>10.16</v>
      </c>
      <c r="O158" s="2" t="s">
        <v>42</v>
      </c>
      <c r="P158" s="18">
        <v>44735</v>
      </c>
      <c r="R158" s="2" t="s">
        <v>42</v>
      </c>
    </row>
    <row r="159" spans="1:33" x14ac:dyDescent="0.2">
      <c r="A159">
        <v>2022</v>
      </c>
      <c r="B159" t="s">
        <v>6</v>
      </c>
      <c r="C159" t="s">
        <v>16</v>
      </c>
      <c r="D159" s="18">
        <v>44713</v>
      </c>
      <c r="E159">
        <v>6</v>
      </c>
      <c r="F159" s="3">
        <f>E159*1.121</f>
        <v>6.726</v>
      </c>
      <c r="G159">
        <v>4</v>
      </c>
      <c r="H159">
        <v>4</v>
      </c>
      <c r="I159">
        <v>3</v>
      </c>
      <c r="M159" s="4">
        <v>4</v>
      </c>
      <c r="N159" s="3">
        <f>M159*2.54</f>
        <v>10.16</v>
      </c>
      <c r="O159" s="2" t="s">
        <v>42</v>
      </c>
      <c r="P159" s="18">
        <v>44735</v>
      </c>
      <c r="R159" s="2" t="s">
        <v>42</v>
      </c>
    </row>
    <row r="160" spans="1:33" x14ac:dyDescent="0.2">
      <c r="A160">
        <v>2022</v>
      </c>
      <c r="B160" t="s">
        <v>6</v>
      </c>
      <c r="C160" t="s">
        <v>16</v>
      </c>
      <c r="D160" s="18">
        <v>44713</v>
      </c>
      <c r="E160">
        <v>6</v>
      </c>
      <c r="F160" s="3">
        <f>E160*1.121</f>
        <v>6.726</v>
      </c>
      <c r="G160">
        <v>1</v>
      </c>
      <c r="H160">
        <v>1</v>
      </c>
      <c r="I160">
        <v>4</v>
      </c>
      <c r="J160" s="3">
        <v>22.4</v>
      </c>
      <c r="K160" s="3">
        <f>J160/435.6*4047*4</f>
        <v>832.44077134986219</v>
      </c>
      <c r="L160" s="3">
        <f>K160*1.121</f>
        <v>933.1661046831955</v>
      </c>
      <c r="M160" s="4">
        <v>13</v>
      </c>
      <c r="N160" s="3">
        <f>M160*2.54</f>
        <v>33.020000000000003</v>
      </c>
      <c r="O160" s="2" t="s">
        <v>42</v>
      </c>
      <c r="P160" s="18">
        <v>44742</v>
      </c>
      <c r="Q160">
        <v>133.30944352617081</v>
      </c>
      <c r="R160" s="2" t="s">
        <v>42</v>
      </c>
      <c r="S160" s="9">
        <v>33.02988111813216</v>
      </c>
      <c r="T160" s="9">
        <v>25.779158187854772</v>
      </c>
      <c r="U160" s="9">
        <v>39.252436542786761</v>
      </c>
      <c r="V160" s="9">
        <v>41.126700224911637</v>
      </c>
      <c r="W160" s="9">
        <v>2.2812466531005673</v>
      </c>
      <c r="X160" s="9">
        <v>2.9238513441148117</v>
      </c>
      <c r="Y160" s="9">
        <v>1.9238513441148117</v>
      </c>
      <c r="Z160" s="9">
        <v>36.504765984791689</v>
      </c>
      <c r="AA160" s="9">
        <v>68.81803577166113</v>
      </c>
      <c r="AB160" s="9">
        <v>3.0571350613915418</v>
      </c>
      <c r="AC160" s="9">
        <v>27.541501552961339</v>
      </c>
      <c r="AD160" s="9">
        <v>50.008128949341327</v>
      </c>
      <c r="AE160" s="9">
        <v>68.180824099537602</v>
      </c>
      <c r="AF160" s="9">
        <v>169.46177875550066</v>
      </c>
      <c r="AG160" s="9">
        <v>163.08994574700975</v>
      </c>
    </row>
    <row r="161" spans="1:33" x14ac:dyDescent="0.2">
      <c r="A161">
        <v>2022</v>
      </c>
      <c r="B161" t="s">
        <v>6</v>
      </c>
      <c r="C161" t="s">
        <v>16</v>
      </c>
      <c r="D161" s="18">
        <v>44713</v>
      </c>
      <c r="E161">
        <v>6</v>
      </c>
      <c r="F161" s="3">
        <f>E161*1.121</f>
        <v>6.726</v>
      </c>
      <c r="G161">
        <v>2</v>
      </c>
      <c r="H161">
        <v>2</v>
      </c>
      <c r="I161">
        <v>4</v>
      </c>
      <c r="J161" s="3">
        <v>10.8</v>
      </c>
      <c r="K161" s="3">
        <f>J161/435.6*4047*4</f>
        <v>401.35537190082647</v>
      </c>
      <c r="L161" s="3">
        <f>K161*1.121</f>
        <v>449.91937190082649</v>
      </c>
      <c r="M161" s="4">
        <v>10</v>
      </c>
      <c r="N161" s="3">
        <f>M161*2.54</f>
        <v>25.4</v>
      </c>
      <c r="O161" s="2" t="s">
        <v>42</v>
      </c>
      <c r="P161" s="18">
        <v>44742</v>
      </c>
      <c r="Q161">
        <v>362.43504958677681</v>
      </c>
      <c r="R161" s="2" t="s">
        <v>42</v>
      </c>
      <c r="S161" s="9">
        <v>26.658011468138049</v>
      </c>
      <c r="T161" s="9">
        <v>27.523531320999673</v>
      </c>
      <c r="U161" s="9">
        <v>42.442929784701931</v>
      </c>
      <c r="V161" s="9">
        <v>37.790760575570701</v>
      </c>
      <c r="W161" s="9">
        <v>3.2240614519095532</v>
      </c>
      <c r="X161" s="9">
        <v>3.2781564427134042</v>
      </c>
      <c r="Y161" s="9">
        <v>2.2781564427134042</v>
      </c>
      <c r="Z161" s="9">
        <v>39.471924699772799</v>
      </c>
      <c r="AA161" s="9">
        <v>67.459169100941267</v>
      </c>
      <c r="AB161" s="9">
        <v>2.82732602600051</v>
      </c>
      <c r="AC161" s="9">
        <v>30.591907389375748</v>
      </c>
      <c r="AD161" s="9">
        <v>47.793065022178951</v>
      </c>
      <c r="AE161" s="9">
        <v>67.009458292358261</v>
      </c>
      <c r="AF161" s="9">
        <v>154.03055725055302</v>
      </c>
      <c r="AG161" s="9">
        <v>147.85198797787649</v>
      </c>
    </row>
    <row r="162" spans="1:33" x14ac:dyDescent="0.2">
      <c r="A162">
        <v>2022</v>
      </c>
      <c r="B162" t="s">
        <v>6</v>
      </c>
      <c r="C162" t="s">
        <v>16</v>
      </c>
      <c r="D162" s="18">
        <v>44713</v>
      </c>
      <c r="E162">
        <v>6</v>
      </c>
      <c r="F162" s="3">
        <f>E162*1.121</f>
        <v>6.726</v>
      </c>
      <c r="G162">
        <v>3</v>
      </c>
      <c r="H162">
        <v>3</v>
      </c>
      <c r="I162">
        <v>4</v>
      </c>
      <c r="J162" s="3">
        <v>10</v>
      </c>
      <c r="K162" s="3">
        <f>J162/435.6*4047*4</f>
        <v>371.62534435261705</v>
      </c>
      <c r="L162" s="3">
        <f>K162*1.121</f>
        <v>416.59201101928369</v>
      </c>
      <c r="M162" s="4">
        <v>8</v>
      </c>
      <c r="N162" s="3">
        <f>M162*2.54</f>
        <v>20.32</v>
      </c>
      <c r="O162" s="2" t="s">
        <v>42</v>
      </c>
      <c r="P162" s="18">
        <v>44742</v>
      </c>
      <c r="Q162">
        <v>204.13008539944903</v>
      </c>
      <c r="R162" s="2" t="s">
        <v>42</v>
      </c>
      <c r="S162" s="9">
        <v>30.631307708825421</v>
      </c>
      <c r="T162" s="9">
        <v>23.867296542838737</v>
      </c>
      <c r="U162" s="9">
        <v>35.172858063130768</v>
      </c>
      <c r="V162" s="9">
        <v>35.698947820485287</v>
      </c>
      <c r="W162" s="9">
        <v>3.1565385441271201</v>
      </c>
      <c r="X162" s="9">
        <v>3.8329396607257893</v>
      </c>
      <c r="Y162" s="9">
        <v>2.8329396607257893</v>
      </c>
      <c r="Z162" s="9">
        <v>32.710757998711614</v>
      </c>
      <c r="AA162" s="9">
        <v>70.30737599312863</v>
      </c>
      <c r="AB162" s="9">
        <v>3.411721611721612</v>
      </c>
      <c r="AC162" s="9">
        <v>32.824994631737177</v>
      </c>
      <c r="AD162" s="9">
        <v>46.404101352802229</v>
      </c>
      <c r="AE162" s="9">
        <v>70.179756550306578</v>
      </c>
      <c r="AF162" s="9">
        <v>194.66161961629456</v>
      </c>
      <c r="AG162" s="9">
        <v>185.94511173580943</v>
      </c>
    </row>
    <row r="163" spans="1:33" x14ac:dyDescent="0.2">
      <c r="A163">
        <v>2022</v>
      </c>
      <c r="B163" t="s">
        <v>6</v>
      </c>
      <c r="C163" t="s">
        <v>16</v>
      </c>
      <c r="D163" s="18">
        <v>44713</v>
      </c>
      <c r="E163">
        <v>6</v>
      </c>
      <c r="F163" s="3">
        <f>E163*1.121</f>
        <v>6.726</v>
      </c>
      <c r="G163">
        <v>4</v>
      </c>
      <c r="H163">
        <v>4</v>
      </c>
      <c r="I163">
        <v>4</v>
      </c>
      <c r="J163" s="3">
        <v>20</v>
      </c>
      <c r="K163" s="3">
        <f>J163/435.6*4047*4</f>
        <v>743.2506887052341</v>
      </c>
      <c r="L163" s="3">
        <f>K163*1.121</f>
        <v>833.18402203856738</v>
      </c>
      <c r="M163" s="4">
        <v>11</v>
      </c>
      <c r="N163" s="3">
        <f>M163*2.54</f>
        <v>27.94</v>
      </c>
      <c r="O163" s="2" t="s">
        <v>42</v>
      </c>
      <c r="P163" s="18">
        <v>44742</v>
      </c>
      <c r="Q163">
        <v>54.156961432506883</v>
      </c>
      <c r="R163" s="2" t="s">
        <v>42</v>
      </c>
      <c r="S163" s="9">
        <v>24.597775618183782</v>
      </c>
      <c r="T163" s="9">
        <v>27.27567217363136</v>
      </c>
      <c r="U163" s="9">
        <v>42.058093078501244</v>
      </c>
      <c r="V163" s="9">
        <v>34.974624770543137</v>
      </c>
      <c r="W163" s="9">
        <v>3.6173199438505561</v>
      </c>
      <c r="X163" s="9">
        <v>3.4661483641075477</v>
      </c>
      <c r="Y163" s="9">
        <v>2.4661483641075477</v>
      </c>
      <c r="Z163" s="9">
        <v>39.114026563006156</v>
      </c>
      <c r="AA163" s="9">
        <v>67.652251376741177</v>
      </c>
      <c r="AB163" s="9">
        <v>2.853196405648267</v>
      </c>
      <c r="AC163" s="9">
        <v>32.822049454702515</v>
      </c>
      <c r="AD163" s="9">
        <v>45.923150847640642</v>
      </c>
      <c r="AE163" s="9">
        <v>66.91043547920863</v>
      </c>
      <c r="AF163" s="9">
        <v>155.21025529238889</v>
      </c>
      <c r="AG163" s="9">
        <v>149.63190733498521</v>
      </c>
    </row>
    <row r="164" spans="1:33" x14ac:dyDescent="0.2">
      <c r="A164">
        <v>2022</v>
      </c>
      <c r="B164" t="s">
        <v>6</v>
      </c>
      <c r="C164" t="s">
        <v>16</v>
      </c>
      <c r="D164" s="18">
        <v>44713</v>
      </c>
      <c r="E164">
        <v>6</v>
      </c>
      <c r="F164" s="3">
        <f>E164*1.121</f>
        <v>6.726</v>
      </c>
      <c r="G164">
        <v>1</v>
      </c>
      <c r="H164">
        <v>1</v>
      </c>
      <c r="I164">
        <v>5</v>
      </c>
      <c r="J164" s="3">
        <v>46</v>
      </c>
      <c r="K164" s="3">
        <f>J164/435.6*4047*4</f>
        <v>1709.4765840220384</v>
      </c>
      <c r="L164" s="3">
        <f>K164*1.121</f>
        <v>1916.323250688705</v>
      </c>
      <c r="M164" s="4">
        <v>21</v>
      </c>
      <c r="N164" s="3">
        <f>M164*2.54</f>
        <v>53.34</v>
      </c>
      <c r="O164" s="2" t="s">
        <v>52</v>
      </c>
      <c r="P164" s="18">
        <v>44749</v>
      </c>
      <c r="R164" s="2" t="s">
        <v>77</v>
      </c>
      <c r="S164" s="9">
        <v>23.341181506849313</v>
      </c>
      <c r="T164" s="9">
        <v>32.138270547945211</v>
      </c>
      <c r="U164" s="9">
        <v>51.059503424657535</v>
      </c>
      <c r="V164" s="9">
        <v>42.433647260273972</v>
      </c>
      <c r="W164" s="9">
        <v>3.0500856164383561</v>
      </c>
      <c r="X164" s="9">
        <v>2.34375</v>
      </c>
      <c r="Y164" s="9">
        <v>1.34375</v>
      </c>
      <c r="Z164" s="9">
        <v>47.485338184931507</v>
      </c>
      <c r="AA164" s="9">
        <v>63.864287243150685</v>
      </c>
      <c r="AB164" s="9">
        <v>2.3501991196814083</v>
      </c>
      <c r="AC164" s="9">
        <v>26.82973030821918</v>
      </c>
      <c r="AD164" s="9">
        <v>50.875941780821918</v>
      </c>
      <c r="AE164" s="9">
        <v>63.69131099740585</v>
      </c>
      <c r="AF164" s="9">
        <v>121.69696181907156</v>
      </c>
      <c r="AG164" s="9">
        <v>116.35177647901808</v>
      </c>
    </row>
    <row r="165" spans="1:33" x14ac:dyDescent="0.2">
      <c r="A165">
        <v>2022</v>
      </c>
      <c r="B165" t="s">
        <v>6</v>
      </c>
      <c r="C165" t="s">
        <v>16</v>
      </c>
      <c r="D165" s="18">
        <v>44713</v>
      </c>
      <c r="E165">
        <v>6</v>
      </c>
      <c r="F165" s="3">
        <f>E165*1.121</f>
        <v>6.726</v>
      </c>
      <c r="G165">
        <v>2</v>
      </c>
      <c r="H165">
        <v>2</v>
      </c>
      <c r="I165">
        <v>5</v>
      </c>
      <c r="J165" s="3">
        <v>30.8</v>
      </c>
      <c r="K165" s="3">
        <f>J165/435.6*4047*4</f>
        <v>1144.6060606060605</v>
      </c>
      <c r="L165" s="3">
        <f>K165*1.121</f>
        <v>1283.1033939393938</v>
      </c>
      <c r="M165" s="4">
        <v>12</v>
      </c>
      <c r="N165" s="3">
        <f>M165*2.54</f>
        <v>30.48</v>
      </c>
      <c r="O165" s="2" t="s">
        <v>54</v>
      </c>
      <c r="P165" s="18">
        <v>44749</v>
      </c>
      <c r="R165" s="2" t="s">
        <v>77</v>
      </c>
      <c r="S165" s="9">
        <v>25.58388686522391</v>
      </c>
      <c r="T165" s="9">
        <v>29.226483822584104</v>
      </c>
      <c r="U165" s="9">
        <v>47.300192843368329</v>
      </c>
      <c r="V165" s="9">
        <v>40.272123419755737</v>
      </c>
      <c r="W165" s="9">
        <v>2.9355046068137991</v>
      </c>
      <c r="X165" s="9">
        <v>2.785515320334262</v>
      </c>
      <c r="Y165" s="9">
        <v>1.785515320334262</v>
      </c>
      <c r="Z165" s="9">
        <v>43.989179344332548</v>
      </c>
      <c r="AA165" s="9">
        <v>66.132569102206986</v>
      </c>
      <c r="AB165" s="9">
        <v>2.5369875424688564</v>
      </c>
      <c r="AC165" s="9">
        <v>27.641418470109279</v>
      </c>
      <c r="AD165" s="9">
        <v>49.440689950717811</v>
      </c>
      <c r="AE165" s="9">
        <v>64.992012631578078</v>
      </c>
      <c r="AF165" s="9">
        <v>134.05197268804241</v>
      </c>
      <c r="AG165" s="9">
        <v>130.06008059206195</v>
      </c>
    </row>
    <row r="166" spans="1:33" x14ac:dyDescent="0.2">
      <c r="A166">
        <v>2022</v>
      </c>
      <c r="B166" t="s">
        <v>6</v>
      </c>
      <c r="C166" t="s">
        <v>16</v>
      </c>
      <c r="D166" s="18">
        <v>44713</v>
      </c>
      <c r="E166">
        <v>6</v>
      </c>
      <c r="F166" s="3">
        <f>E166*1.121</f>
        <v>6.726</v>
      </c>
      <c r="G166">
        <v>3</v>
      </c>
      <c r="H166">
        <v>3</v>
      </c>
      <c r="I166">
        <v>5</v>
      </c>
      <c r="J166" s="3">
        <v>37</v>
      </c>
      <c r="K166" s="3">
        <f>J166/435.6*4047*4</f>
        <v>1375.0137741046831</v>
      </c>
      <c r="L166" s="3">
        <f>K166*1.121</f>
        <v>1541.3904407713496</v>
      </c>
      <c r="M166" s="4">
        <v>14</v>
      </c>
      <c r="N166" s="3">
        <f>M166*2.54</f>
        <v>35.56</v>
      </c>
      <c r="O166" s="2" t="s">
        <v>53</v>
      </c>
      <c r="P166" s="18">
        <v>44749</v>
      </c>
      <c r="R166" s="2" t="s">
        <v>77</v>
      </c>
      <c r="S166" s="9">
        <v>24.413748795374239</v>
      </c>
      <c r="T166" s="9">
        <v>29.521362030195952</v>
      </c>
      <c r="U166" s="9">
        <v>44.747831673626727</v>
      </c>
      <c r="V166" s="9">
        <v>40.025698682942505</v>
      </c>
      <c r="W166" s="9">
        <v>2.9553485383874074</v>
      </c>
      <c r="X166" s="9">
        <v>2.7197772780811649</v>
      </c>
      <c r="Y166" s="9">
        <v>1.7197772780811649</v>
      </c>
      <c r="Z166" s="9">
        <v>41.615483456472859</v>
      </c>
      <c r="AA166" s="9">
        <v>65.902858978477354</v>
      </c>
      <c r="AB166" s="9">
        <v>2.6816941852117733</v>
      </c>
      <c r="AC166" s="9">
        <v>31.250990470071738</v>
      </c>
      <c r="AD166" s="9">
        <v>49.277063925473826</v>
      </c>
      <c r="AE166" s="9">
        <v>66.12623440779916</v>
      </c>
      <c r="AF166" s="9">
        <v>144.17100674906155</v>
      </c>
      <c r="AG166" s="9">
        <v>137.00101838094125</v>
      </c>
    </row>
    <row r="167" spans="1:33" x14ac:dyDescent="0.2">
      <c r="A167">
        <v>2022</v>
      </c>
      <c r="B167" t="s">
        <v>6</v>
      </c>
      <c r="C167" t="s">
        <v>16</v>
      </c>
      <c r="D167" s="18">
        <v>44713</v>
      </c>
      <c r="E167">
        <v>6</v>
      </c>
      <c r="F167" s="3">
        <f>E167*1.121</f>
        <v>6.726</v>
      </c>
      <c r="G167">
        <v>4</v>
      </c>
      <c r="H167">
        <v>4</v>
      </c>
      <c r="I167">
        <v>5</v>
      </c>
      <c r="J167" s="3">
        <v>36.1</v>
      </c>
      <c r="K167" s="3">
        <f>J167/435.6*4047*4</f>
        <v>1341.5674931129477</v>
      </c>
      <c r="L167" s="3">
        <f>K167*1.121</f>
        <v>1503.8971597796144</v>
      </c>
      <c r="M167" s="4">
        <v>16</v>
      </c>
      <c r="N167" s="3">
        <f>M167*2.54</f>
        <v>40.64</v>
      </c>
      <c r="O167" s="2" t="s">
        <v>53</v>
      </c>
      <c r="P167" s="18">
        <v>44749</v>
      </c>
      <c r="R167" s="2" t="s">
        <v>77</v>
      </c>
      <c r="S167" s="9">
        <v>26.427038626609438</v>
      </c>
      <c r="T167" s="9">
        <v>28.497854077253216</v>
      </c>
      <c r="U167" s="9">
        <v>44.656652360515018</v>
      </c>
      <c r="V167" s="9">
        <v>38.969957081545061</v>
      </c>
      <c r="W167" s="9">
        <v>2.8004291845493561</v>
      </c>
      <c r="X167" s="9">
        <v>2.703862660944206</v>
      </c>
      <c r="Y167" s="9">
        <v>1.703862660944206</v>
      </c>
      <c r="Z167" s="9">
        <v>41.530686695278966</v>
      </c>
      <c r="AA167" s="9">
        <v>66.700171673819753</v>
      </c>
      <c r="AB167" s="9">
        <v>2.6871696299855841</v>
      </c>
      <c r="AC167" s="9">
        <v>29.338412017167389</v>
      </c>
      <c r="AD167" s="9">
        <v>48.576051502145923</v>
      </c>
      <c r="AE167" s="9">
        <v>65.635815397778543</v>
      </c>
      <c r="AF167" s="9">
        <v>143.39395916768348</v>
      </c>
      <c r="AG167" s="9">
        <v>138.94160902070786</v>
      </c>
    </row>
    <row r="168" spans="1:33" x14ac:dyDescent="0.2">
      <c r="A168">
        <v>2022</v>
      </c>
      <c r="B168" t="s">
        <v>6</v>
      </c>
      <c r="C168" t="s">
        <v>16</v>
      </c>
      <c r="D168" s="18">
        <v>44713</v>
      </c>
      <c r="E168">
        <v>6</v>
      </c>
      <c r="F168" s="3">
        <f>E168*1.121</f>
        <v>6.726</v>
      </c>
      <c r="G168">
        <v>1</v>
      </c>
      <c r="H168">
        <v>1</v>
      </c>
      <c r="I168">
        <v>6</v>
      </c>
      <c r="J168" s="3">
        <v>81.400000000000006</v>
      </c>
      <c r="K168" s="3">
        <f>J168/435.6*4047*4</f>
        <v>3025.030303030303</v>
      </c>
      <c r="L168" s="3">
        <f>K168*1.121</f>
        <v>3391.0589696969696</v>
      </c>
      <c r="M168" s="4">
        <v>33</v>
      </c>
      <c r="N168" s="3">
        <f>M168*2.54</f>
        <v>83.820000000000007</v>
      </c>
      <c r="O168" s="2" t="s">
        <v>55</v>
      </c>
      <c r="P168" s="18">
        <v>44756</v>
      </c>
      <c r="R168" s="2" t="s">
        <v>77</v>
      </c>
      <c r="S168" s="9">
        <v>19.976410036457214</v>
      </c>
      <c r="T168" s="9">
        <v>36.457216384301951</v>
      </c>
      <c r="U168" s="9">
        <v>54.503538494531412</v>
      </c>
      <c r="V168" s="9">
        <v>44.113231825005364</v>
      </c>
      <c r="W168" s="9">
        <v>3.2168132103795837</v>
      </c>
      <c r="X168" s="9">
        <v>2.0694831653441987</v>
      </c>
      <c r="Y168" s="9">
        <v>1.0694831653441987</v>
      </c>
      <c r="Z168" s="9">
        <v>50.688290799914213</v>
      </c>
      <c r="AA168" s="9">
        <v>60.499828436628789</v>
      </c>
      <c r="AB168" s="9">
        <v>2.2016919142238836</v>
      </c>
      <c r="AC168" s="9">
        <v>27.265815998284374</v>
      </c>
      <c r="AD168" s="9">
        <v>51.991185931803564</v>
      </c>
      <c r="AE168" s="9">
        <v>62.787566933836857</v>
      </c>
      <c r="AF168" s="9">
        <v>112.38933205855243</v>
      </c>
      <c r="AG168" s="9">
        <v>103.25735122547115</v>
      </c>
    </row>
    <row r="169" spans="1:33" x14ac:dyDescent="0.2">
      <c r="A169">
        <v>2022</v>
      </c>
      <c r="B169" t="s">
        <v>6</v>
      </c>
      <c r="C169" t="s">
        <v>16</v>
      </c>
      <c r="D169" s="18">
        <v>44713</v>
      </c>
      <c r="E169">
        <v>6</v>
      </c>
      <c r="F169" s="3">
        <f>E169*1.121</f>
        <v>6.726</v>
      </c>
      <c r="G169">
        <v>2</v>
      </c>
      <c r="H169">
        <v>2</v>
      </c>
      <c r="I169">
        <v>6</v>
      </c>
      <c r="J169" s="3">
        <v>62.4</v>
      </c>
      <c r="K169" s="3">
        <f>J169/435.6*4047*4</f>
        <v>2318.9421487603304</v>
      </c>
      <c r="L169" s="3">
        <f>K169*1.121</f>
        <v>2599.5341487603305</v>
      </c>
      <c r="M169" s="4">
        <v>26</v>
      </c>
      <c r="N169" s="3">
        <f>M169*2.54</f>
        <v>66.040000000000006</v>
      </c>
      <c r="O169" s="2" t="s">
        <v>52</v>
      </c>
      <c r="P169" s="18">
        <v>44756</v>
      </c>
      <c r="R169" s="2" t="s">
        <v>77</v>
      </c>
      <c r="S169" s="9">
        <v>18.067226890756302</v>
      </c>
      <c r="T169" s="9">
        <v>38.095238095238102</v>
      </c>
      <c r="U169" s="9">
        <v>54.675716440422327</v>
      </c>
      <c r="V169" s="9">
        <v>44.300797241973711</v>
      </c>
      <c r="W169" s="9">
        <v>3.3290239172592115</v>
      </c>
      <c r="X169" s="9">
        <v>2.1331609566903684</v>
      </c>
      <c r="Y169" s="9">
        <v>1.1331609566903684</v>
      </c>
      <c r="Z169" s="9">
        <v>50.84841628959277</v>
      </c>
      <c r="AA169" s="9">
        <v>59.223809523809521</v>
      </c>
      <c r="AB169" s="9">
        <v>2.194758620689655</v>
      </c>
      <c r="AC169" s="9">
        <v>28.95119586296056</v>
      </c>
      <c r="AD169" s="9">
        <v>52.115729368670543</v>
      </c>
      <c r="AE169" s="9">
        <v>63.063806150375214</v>
      </c>
      <c r="AF169" s="9">
        <v>112.52831886344494</v>
      </c>
      <c r="AG169" s="9">
        <v>100.76121434299459</v>
      </c>
    </row>
    <row r="170" spans="1:33" x14ac:dyDescent="0.2">
      <c r="A170">
        <v>2022</v>
      </c>
      <c r="B170" t="s">
        <v>6</v>
      </c>
      <c r="C170" t="s">
        <v>16</v>
      </c>
      <c r="D170" s="18">
        <v>44713</v>
      </c>
      <c r="E170">
        <v>6</v>
      </c>
      <c r="F170" s="3">
        <f>E170*1.121</f>
        <v>6.726</v>
      </c>
      <c r="G170">
        <v>3</v>
      </c>
      <c r="H170">
        <v>3</v>
      </c>
      <c r="I170">
        <v>6</v>
      </c>
      <c r="J170" s="3">
        <v>57.7</v>
      </c>
      <c r="K170" s="3">
        <f>J170/435.6*4047*4</f>
        <v>2144.2782369146003</v>
      </c>
      <c r="L170" s="3">
        <f>K170*1.121</f>
        <v>2403.7359035812669</v>
      </c>
      <c r="M170" s="4">
        <v>25</v>
      </c>
      <c r="N170" s="3">
        <f>M170*2.54</f>
        <v>63.5</v>
      </c>
      <c r="O170" s="2" t="s">
        <v>55</v>
      </c>
      <c r="P170" s="18">
        <v>44756</v>
      </c>
      <c r="R170" s="2" t="s">
        <v>77</v>
      </c>
      <c r="S170" s="9">
        <v>17.801327338899593</v>
      </c>
      <c r="T170" s="9">
        <v>39.070862770284734</v>
      </c>
      <c r="U170" s="9">
        <v>56.947120530935557</v>
      </c>
      <c r="V170" s="9">
        <v>46.842217940483835</v>
      </c>
      <c r="W170" s="9">
        <v>2.5262256476129306</v>
      </c>
      <c r="X170" s="9">
        <v>1.8946692357096981</v>
      </c>
      <c r="Y170" s="9">
        <v>0.89466923570969814</v>
      </c>
      <c r="Z170" s="9">
        <v>52.960822093770069</v>
      </c>
      <c r="AA170" s="9">
        <v>58.463797901948197</v>
      </c>
      <c r="AB170" s="9">
        <v>2.107218045112782</v>
      </c>
      <c r="AC170" s="9">
        <v>27.343181331620638</v>
      </c>
      <c r="AD170" s="9">
        <v>53.803232712481268</v>
      </c>
      <c r="AE170" s="9">
        <v>62.730722454321594</v>
      </c>
      <c r="AF170" s="9">
        <v>107.46935799894963</v>
      </c>
      <c r="AG170" s="9">
        <v>95.500751879699266</v>
      </c>
    </row>
    <row r="171" spans="1:33" x14ac:dyDescent="0.2">
      <c r="A171">
        <v>2022</v>
      </c>
      <c r="B171" t="s">
        <v>6</v>
      </c>
      <c r="C171" t="s">
        <v>16</v>
      </c>
      <c r="D171" s="18">
        <v>44713</v>
      </c>
      <c r="E171">
        <v>6</v>
      </c>
      <c r="F171" s="3">
        <f>E171*1.121</f>
        <v>6.726</v>
      </c>
      <c r="G171">
        <v>4</v>
      </c>
      <c r="H171">
        <v>4</v>
      </c>
      <c r="I171">
        <v>6</v>
      </c>
      <c r="J171" s="3">
        <v>73.7</v>
      </c>
      <c r="K171" s="3">
        <f>J171/435.6*4047*4</f>
        <v>2738.878787878788</v>
      </c>
      <c r="L171" s="3">
        <f>K171*1.121</f>
        <v>3070.2831212121214</v>
      </c>
      <c r="M171" s="4">
        <v>26</v>
      </c>
      <c r="N171" s="3">
        <f>M171*2.54</f>
        <v>66.040000000000006</v>
      </c>
      <c r="O171" s="2" t="s">
        <v>52</v>
      </c>
      <c r="P171" s="18">
        <v>44756</v>
      </c>
      <c r="R171" s="2" t="s">
        <v>77</v>
      </c>
      <c r="S171" s="9">
        <v>18.64297253634895</v>
      </c>
      <c r="T171" s="9">
        <v>37.318255250403872</v>
      </c>
      <c r="U171" s="9">
        <v>53.764135702746373</v>
      </c>
      <c r="V171" s="9">
        <v>42.498653742595586</v>
      </c>
      <c r="W171" s="9">
        <v>3.0156165858912223</v>
      </c>
      <c r="X171" s="9">
        <v>2.0678513731825525</v>
      </c>
      <c r="Y171" s="9">
        <v>1.0678513731825525</v>
      </c>
      <c r="Z171" s="9">
        <v>50.000646203554126</v>
      </c>
      <c r="AA171" s="9">
        <v>59.829079159935389</v>
      </c>
      <c r="AB171" s="9">
        <v>2.2319711538461537</v>
      </c>
      <c r="AC171" s="9">
        <v>29.288529886914372</v>
      </c>
      <c r="AD171" s="9">
        <v>50.91910608508347</v>
      </c>
      <c r="AE171" s="9">
        <v>62.712613101385571</v>
      </c>
      <c r="AF171" s="9">
        <v>113.7989783939894</v>
      </c>
      <c r="AG171" s="9">
        <v>103.51688282647585</v>
      </c>
    </row>
    <row r="172" spans="1:33" x14ac:dyDescent="0.2">
      <c r="A172">
        <v>2022</v>
      </c>
      <c r="B172" t="s">
        <v>6</v>
      </c>
      <c r="C172" t="s">
        <v>16</v>
      </c>
      <c r="D172" s="18">
        <v>44713</v>
      </c>
      <c r="E172">
        <v>6</v>
      </c>
      <c r="F172" s="3">
        <f>E172*1.121</f>
        <v>6.726</v>
      </c>
      <c r="G172">
        <v>1</v>
      </c>
      <c r="H172">
        <v>1</v>
      </c>
      <c r="I172">
        <v>7</v>
      </c>
      <c r="J172" s="3">
        <v>67.3</v>
      </c>
      <c r="K172" s="3">
        <f>J172/435.6*4047*4</f>
        <v>2501.0385674931126</v>
      </c>
      <c r="L172" s="3">
        <f>K172*1.121</f>
        <v>2803.6642341597794</v>
      </c>
      <c r="M172" s="4">
        <v>41</v>
      </c>
      <c r="N172" s="3">
        <f>M172*2.54</f>
        <v>104.14</v>
      </c>
      <c r="O172" s="2" t="s">
        <v>56</v>
      </c>
      <c r="P172" s="18">
        <v>44763</v>
      </c>
      <c r="R172" s="2" t="s">
        <v>91</v>
      </c>
      <c r="S172" s="9">
        <v>16.963034809785537</v>
      </c>
      <c r="T172" s="9">
        <v>40.985019937493263</v>
      </c>
      <c r="U172" s="9">
        <v>61.827783166289464</v>
      </c>
      <c r="V172" s="9">
        <v>43.323634012285808</v>
      </c>
      <c r="W172" s="9">
        <v>4.2569242375255953</v>
      </c>
      <c r="X172" s="9">
        <v>1.6704386248518159</v>
      </c>
      <c r="Y172" s="9">
        <v>0.67043862485181593</v>
      </c>
      <c r="Z172" s="9">
        <v>57.499838344649206</v>
      </c>
      <c r="AA172" s="9">
        <v>56.972669468692757</v>
      </c>
      <c r="AB172" s="9">
        <v>1.9408750217883914</v>
      </c>
      <c r="AC172" s="9">
        <v>23.866688220713442</v>
      </c>
      <c r="AD172" s="9">
        <v>51.466892984157781</v>
      </c>
      <c r="AE172" s="9">
        <v>59.203807306456014</v>
      </c>
      <c r="AF172" s="9">
        <v>93.420480321848416</v>
      </c>
      <c r="AG172" s="9">
        <v>85.718473718133239</v>
      </c>
    </row>
    <row r="173" spans="1:33" x14ac:dyDescent="0.2">
      <c r="A173">
        <v>2022</v>
      </c>
      <c r="B173" t="s">
        <v>6</v>
      </c>
      <c r="C173" t="s">
        <v>16</v>
      </c>
      <c r="D173" s="18">
        <v>44713</v>
      </c>
      <c r="E173">
        <v>6</v>
      </c>
      <c r="F173" s="3">
        <f>E173*1.121</f>
        <v>6.726</v>
      </c>
      <c r="G173">
        <v>2</v>
      </c>
      <c r="H173">
        <v>2</v>
      </c>
      <c r="I173">
        <v>7</v>
      </c>
      <c r="J173" s="3">
        <v>101.7</v>
      </c>
      <c r="K173" s="3">
        <f>J173/435.6*4047*4</f>
        <v>3779.4297520661157</v>
      </c>
      <c r="L173" s="3">
        <f>K173*1.121</f>
        <v>4236.7407520661154</v>
      </c>
      <c r="M173" s="4">
        <v>35</v>
      </c>
      <c r="N173" s="3">
        <f>M173*2.54</f>
        <v>88.9</v>
      </c>
      <c r="O173" s="2" t="s">
        <v>57</v>
      </c>
      <c r="P173" s="18">
        <v>44763</v>
      </c>
      <c r="R173" s="2" t="s">
        <v>91</v>
      </c>
      <c r="S173" s="9">
        <v>20.707774798927613</v>
      </c>
      <c r="T173" s="9">
        <v>38.809651474530824</v>
      </c>
      <c r="U173" s="9">
        <v>54.176943699731908</v>
      </c>
      <c r="V173" s="9">
        <v>46.005361930294903</v>
      </c>
      <c r="W173" s="9">
        <v>2.8632707774798929</v>
      </c>
      <c r="X173" s="9">
        <v>1.6300268096514743</v>
      </c>
      <c r="Y173" s="9">
        <v>0.63002680965147428</v>
      </c>
      <c r="Z173" s="9">
        <v>50.384557640750678</v>
      </c>
      <c r="AA173" s="9">
        <v>58.667281501340497</v>
      </c>
      <c r="AB173" s="9">
        <v>2.2149643705463182</v>
      </c>
      <c r="AC173" s="9">
        <v>27.277640750670233</v>
      </c>
      <c r="AD173" s="9">
        <v>53.247560321715817</v>
      </c>
      <c r="AE173" s="9">
        <v>62.951433245376577</v>
      </c>
      <c r="AF173" s="9">
        <v>113.36193635230414</v>
      </c>
      <c r="AG173" s="9">
        <v>100.73328545913202</v>
      </c>
    </row>
    <row r="174" spans="1:33" x14ac:dyDescent="0.2">
      <c r="A174">
        <v>2022</v>
      </c>
      <c r="B174" t="s">
        <v>6</v>
      </c>
      <c r="C174" t="s">
        <v>16</v>
      </c>
      <c r="D174" s="18">
        <v>44713</v>
      </c>
      <c r="E174">
        <v>6</v>
      </c>
      <c r="F174" s="3">
        <f>E174*1.121</f>
        <v>6.726</v>
      </c>
      <c r="G174">
        <v>3</v>
      </c>
      <c r="H174">
        <v>3</v>
      </c>
      <c r="I174">
        <v>7</v>
      </c>
      <c r="J174" s="3">
        <v>125.4</v>
      </c>
      <c r="K174" s="3">
        <f>J174/435.6*4047*4</f>
        <v>4660.1818181818189</v>
      </c>
      <c r="L174" s="3">
        <f>K174*1.121</f>
        <v>5224.0638181818194</v>
      </c>
      <c r="M174" s="4">
        <v>34</v>
      </c>
      <c r="N174" s="3">
        <f>M174*2.54</f>
        <v>86.36</v>
      </c>
      <c r="O174" s="2" t="s">
        <v>57</v>
      </c>
      <c r="P174" s="18">
        <v>44763</v>
      </c>
      <c r="R174" s="2" t="s">
        <v>91</v>
      </c>
      <c r="S174" s="9">
        <v>16.144167199829386</v>
      </c>
      <c r="T174" s="9">
        <v>40.093836638942207</v>
      </c>
      <c r="U174" s="9">
        <v>58.061420345489445</v>
      </c>
      <c r="V174" s="9">
        <v>45.628065685647258</v>
      </c>
      <c r="W174" s="9">
        <v>3.8067818298144589</v>
      </c>
      <c r="X174" s="9">
        <v>1.4715291106845809</v>
      </c>
      <c r="Y174" s="9">
        <v>0.47152911068458092</v>
      </c>
      <c r="Z174" s="9">
        <v>53.997120921305189</v>
      </c>
      <c r="AA174" s="9">
        <v>57.666901258264026</v>
      </c>
      <c r="AB174" s="9">
        <v>2.0667768595041323</v>
      </c>
      <c r="AC174" s="9">
        <v>28.387182768180843</v>
      </c>
      <c r="AD174" s="9">
        <v>52.99703561526978</v>
      </c>
      <c r="AE174" s="9">
        <v>61.510850266622299</v>
      </c>
      <c r="AF174" s="9">
        <v>103.35707474754354</v>
      </c>
      <c r="AG174" s="9">
        <v>92.391176030922338</v>
      </c>
    </row>
    <row r="175" spans="1:33" x14ac:dyDescent="0.2">
      <c r="A175">
        <v>2022</v>
      </c>
      <c r="B175" t="s">
        <v>6</v>
      </c>
      <c r="C175" t="s">
        <v>16</v>
      </c>
      <c r="D175" s="18">
        <v>44713</v>
      </c>
      <c r="E175">
        <v>6</v>
      </c>
      <c r="F175" s="3">
        <f>E175*1.121</f>
        <v>6.726</v>
      </c>
      <c r="G175">
        <v>4</v>
      </c>
      <c r="H175">
        <v>4</v>
      </c>
      <c r="I175">
        <v>7</v>
      </c>
      <c r="J175" s="3">
        <v>170.8</v>
      </c>
      <c r="K175" s="3">
        <f>J175/435.6*4047*4</f>
        <v>6347.3608815426996</v>
      </c>
      <c r="L175" s="3">
        <f>K175*1.121</f>
        <v>7115.3915482093662</v>
      </c>
      <c r="M175" s="4">
        <v>33</v>
      </c>
      <c r="N175" s="3">
        <f>M175*2.54</f>
        <v>83.820000000000007</v>
      </c>
      <c r="O175" s="2" t="s">
        <v>57</v>
      </c>
      <c r="P175" s="18">
        <v>44763</v>
      </c>
      <c r="R175" s="2" t="s">
        <v>91</v>
      </c>
      <c r="S175" s="9">
        <v>16.157815523543324</v>
      </c>
      <c r="T175" s="9">
        <v>39.948398193936782</v>
      </c>
      <c r="U175" s="9">
        <v>59.868845409589333</v>
      </c>
      <c r="V175" s="9">
        <v>44.237798322941302</v>
      </c>
      <c r="W175" s="9">
        <v>3.3218662653192865</v>
      </c>
      <c r="X175" s="9">
        <v>1.5695549344227049</v>
      </c>
      <c r="Y175" s="9">
        <v>0.56955493442270488</v>
      </c>
      <c r="Z175" s="9">
        <v>55.678026230918086</v>
      </c>
      <c r="AA175" s="9">
        <v>57.780197806923255</v>
      </c>
      <c r="AB175" s="9">
        <v>2.0043813970192135</v>
      </c>
      <c r="AC175" s="9">
        <v>26.594603311115886</v>
      </c>
      <c r="AD175" s="9">
        <v>52.073898086433026</v>
      </c>
      <c r="AE175" s="9">
        <v>60.356783030779553</v>
      </c>
      <c r="AF175" s="9">
        <v>98.356108203918268</v>
      </c>
      <c r="AG175" s="9">
        <v>89.777948527354511</v>
      </c>
    </row>
    <row r="176" spans="1:33" x14ac:dyDescent="0.2">
      <c r="A176">
        <v>2022</v>
      </c>
      <c r="B176" t="s">
        <v>6</v>
      </c>
      <c r="C176" t="s">
        <v>16</v>
      </c>
      <c r="D176" s="18">
        <v>44713</v>
      </c>
      <c r="E176">
        <v>6</v>
      </c>
      <c r="F176" s="3">
        <f>E176*1.121</f>
        <v>6.726</v>
      </c>
      <c r="G176">
        <v>1</v>
      </c>
      <c r="H176">
        <v>1</v>
      </c>
      <c r="I176">
        <v>8</v>
      </c>
      <c r="J176" s="3">
        <v>126.1</v>
      </c>
      <c r="K176" s="3">
        <f>J176/435.6*4047*4</f>
        <v>4686.1955922865009</v>
      </c>
      <c r="L176" s="3">
        <f>K176*1.121</f>
        <v>5253.2252589531672</v>
      </c>
      <c r="M176" s="4">
        <v>47</v>
      </c>
      <c r="N176" s="3">
        <f>M176*2.54</f>
        <v>119.38</v>
      </c>
      <c r="O176" s="2" t="s">
        <v>61</v>
      </c>
      <c r="P176" s="18">
        <v>44770</v>
      </c>
      <c r="R176" s="2" t="s">
        <v>59</v>
      </c>
      <c r="S176" s="9">
        <v>14.838569409718449</v>
      </c>
      <c r="T176" s="9">
        <v>41.808892270899008</v>
      </c>
      <c r="U176" s="9">
        <v>64.691814327644309</v>
      </c>
      <c r="V176" s="9">
        <v>43.700402217632359</v>
      </c>
      <c r="W176" s="9">
        <v>4.5765844113490601</v>
      </c>
      <c r="X176" s="9">
        <v>1.5871290357647572</v>
      </c>
      <c r="Y176" s="9">
        <v>0.58712903576475717</v>
      </c>
      <c r="Z176" s="9">
        <v>60.163387324709213</v>
      </c>
      <c r="AA176" s="9">
        <v>56.330872920969675</v>
      </c>
      <c r="AB176" s="9">
        <v>1.8549487481095615</v>
      </c>
      <c r="AC176" s="9">
        <v>23.410914229807581</v>
      </c>
      <c r="AD176" s="9">
        <v>51.717067072507888</v>
      </c>
      <c r="AE176" s="9">
        <v>58.24839982803563</v>
      </c>
      <c r="AF176" s="9">
        <v>87.84373686211373</v>
      </c>
      <c r="AG176" s="9">
        <v>81.000683879590298</v>
      </c>
    </row>
    <row r="177" spans="1:33" x14ac:dyDescent="0.2">
      <c r="A177">
        <v>2022</v>
      </c>
      <c r="B177" t="s">
        <v>6</v>
      </c>
      <c r="C177" t="s">
        <v>16</v>
      </c>
      <c r="D177" s="18">
        <v>44713</v>
      </c>
      <c r="E177">
        <v>6</v>
      </c>
      <c r="F177" s="3">
        <f>E177*1.121</f>
        <v>6.726</v>
      </c>
      <c r="G177">
        <v>2</v>
      </c>
      <c r="H177">
        <v>2</v>
      </c>
      <c r="I177">
        <v>8</v>
      </c>
      <c r="J177" s="3">
        <v>164.1</v>
      </c>
      <c r="K177" s="3">
        <f>J177/435.6*4047*4</f>
        <v>6098.3719008264452</v>
      </c>
      <c r="L177" s="3">
        <f>K177*1.121</f>
        <v>6836.2749008264454</v>
      </c>
      <c r="M177" s="4">
        <v>44</v>
      </c>
      <c r="N177" s="3">
        <f>M177*2.54</f>
        <v>111.76</v>
      </c>
      <c r="O177" s="2" t="s">
        <v>61</v>
      </c>
      <c r="P177" s="18">
        <v>44770</v>
      </c>
      <c r="R177" s="2" t="s">
        <v>59</v>
      </c>
      <c r="S177" s="9">
        <v>17.031284182892144</v>
      </c>
      <c r="T177" s="9">
        <v>40.888208269525272</v>
      </c>
      <c r="U177" s="9">
        <v>62.426164952964335</v>
      </c>
      <c r="V177" s="9">
        <v>43.261868300153132</v>
      </c>
      <c r="W177" s="9">
        <v>4.1457011594837017</v>
      </c>
      <c r="X177" s="9">
        <v>1.7392255523955371</v>
      </c>
      <c r="Y177" s="9">
        <v>0.73922555239553711</v>
      </c>
      <c r="Z177" s="9">
        <v>58.056333406256833</v>
      </c>
      <c r="AA177" s="9">
        <v>57.048085758039818</v>
      </c>
      <c r="AB177" s="9">
        <v>1.9222708953916245</v>
      </c>
      <c r="AC177" s="9">
        <v>23.173156858455485</v>
      </c>
      <c r="AD177" s="9">
        <v>51.425880551301681</v>
      </c>
      <c r="AE177" s="9">
        <v>58.996251398472893</v>
      </c>
      <c r="AF177" s="9">
        <v>92.200631707716965</v>
      </c>
      <c r="AG177" s="9">
        <v>85.009205341461538</v>
      </c>
    </row>
    <row r="178" spans="1:33" x14ac:dyDescent="0.2">
      <c r="A178">
        <v>2022</v>
      </c>
      <c r="B178" t="s">
        <v>6</v>
      </c>
      <c r="C178" t="s">
        <v>16</v>
      </c>
      <c r="D178" s="18">
        <v>44713</v>
      </c>
      <c r="E178">
        <v>6</v>
      </c>
      <c r="F178" s="3">
        <f>E178*1.121</f>
        <v>6.726</v>
      </c>
      <c r="G178">
        <v>3</v>
      </c>
      <c r="H178">
        <v>3</v>
      </c>
      <c r="I178">
        <v>8</v>
      </c>
      <c r="J178" s="3">
        <v>169.3</v>
      </c>
      <c r="K178" s="3">
        <f>J178/435.6*4047*4</f>
        <v>6291.6170798898074</v>
      </c>
      <c r="L178" s="3">
        <f>K178*1.121</f>
        <v>7052.9027465564741</v>
      </c>
      <c r="M178" s="4">
        <v>45</v>
      </c>
      <c r="N178" s="3">
        <f>M178*2.54</f>
        <v>114.3</v>
      </c>
      <c r="O178" s="2" t="s">
        <v>61</v>
      </c>
      <c r="P178" s="18">
        <v>44770</v>
      </c>
      <c r="R178" s="2" t="s">
        <v>59</v>
      </c>
      <c r="S178" s="9">
        <v>15.847826086956522</v>
      </c>
      <c r="T178" s="9">
        <v>45.554347826086953</v>
      </c>
      <c r="U178" s="9">
        <v>64.260869565217391</v>
      </c>
      <c r="V178" s="9">
        <v>46.326086956521735</v>
      </c>
      <c r="W178" s="9">
        <v>4.1304347826086953</v>
      </c>
      <c r="X178" s="9">
        <v>1.4673913043478262</v>
      </c>
      <c r="Y178" s="9">
        <v>0.46739130434782616</v>
      </c>
      <c r="Z178" s="9">
        <v>59.762608695652176</v>
      </c>
      <c r="AA178" s="9">
        <v>53.413163043478271</v>
      </c>
      <c r="AB178" s="9">
        <v>1.8673883626522327</v>
      </c>
      <c r="AC178" s="9">
        <v>22.922173913043473</v>
      </c>
      <c r="AD178" s="9">
        <v>53.460521739130428</v>
      </c>
      <c r="AE178" s="9">
        <v>59.220823065784487</v>
      </c>
      <c r="AF178" s="9">
        <v>89.909167333116159</v>
      </c>
      <c r="AG178" s="9">
        <v>77.320247348711348</v>
      </c>
    </row>
    <row r="179" spans="1:33" x14ac:dyDescent="0.2">
      <c r="A179">
        <v>2022</v>
      </c>
      <c r="B179" t="s">
        <v>6</v>
      </c>
      <c r="C179" t="s">
        <v>16</v>
      </c>
      <c r="D179" s="18">
        <v>44713</v>
      </c>
      <c r="E179">
        <v>6</v>
      </c>
      <c r="F179" s="3">
        <f>E179*1.121</f>
        <v>6.726</v>
      </c>
      <c r="G179">
        <v>4</v>
      </c>
      <c r="H179">
        <v>4</v>
      </c>
      <c r="I179">
        <v>8</v>
      </c>
      <c r="J179" s="3">
        <v>204.7</v>
      </c>
      <c r="K179" s="3">
        <f>J179/435.6*4047*4</f>
        <v>7607.1707988980706</v>
      </c>
      <c r="L179" s="3">
        <f>K179*1.121</f>
        <v>8527.638465564738</v>
      </c>
      <c r="M179" s="4">
        <v>47</v>
      </c>
      <c r="N179" s="3">
        <f>M179*2.54</f>
        <v>119.38</v>
      </c>
      <c r="O179" s="2" t="s">
        <v>61</v>
      </c>
      <c r="P179" s="18">
        <v>44770</v>
      </c>
      <c r="R179" s="2" t="s">
        <v>59</v>
      </c>
      <c r="S179" s="9">
        <v>18.167905553126367</v>
      </c>
      <c r="T179" s="9">
        <v>37.516397026672493</v>
      </c>
      <c r="U179" s="9">
        <v>62.724092697857458</v>
      </c>
      <c r="V179" s="9">
        <v>48.065150852645381</v>
      </c>
      <c r="W179" s="9">
        <v>3.9462177525142104</v>
      </c>
      <c r="X179" s="9">
        <v>2.0769567118495846</v>
      </c>
      <c r="Y179" s="9">
        <v>1.0769567118495846</v>
      </c>
      <c r="Z179" s="9">
        <v>58.333406209007435</v>
      </c>
      <c r="AA179" s="9">
        <v>59.674726716222132</v>
      </c>
      <c r="AB179" s="9">
        <v>1.9131404670616938</v>
      </c>
      <c r="AC179" s="9">
        <v>21.421731526016615</v>
      </c>
      <c r="AD179" s="9">
        <v>54.615260166156531</v>
      </c>
      <c r="AE179" s="9">
        <v>61.008774315158263</v>
      </c>
      <c r="AF179" s="9">
        <v>94.892971535092158</v>
      </c>
      <c r="AG179" s="9">
        <v>88.500879489652817</v>
      </c>
    </row>
    <row r="180" spans="1:33" x14ac:dyDescent="0.2">
      <c r="A180">
        <v>2022</v>
      </c>
      <c r="B180" t="s">
        <v>6</v>
      </c>
      <c r="C180" t="s">
        <v>16</v>
      </c>
      <c r="D180" s="18">
        <v>44713</v>
      </c>
      <c r="E180">
        <v>6</v>
      </c>
      <c r="F180" s="3">
        <f>E180*1.121</f>
        <v>6.726</v>
      </c>
      <c r="G180">
        <v>1</v>
      </c>
      <c r="H180">
        <v>1</v>
      </c>
      <c r="I180">
        <v>9</v>
      </c>
      <c r="J180" s="3">
        <v>229.3</v>
      </c>
      <c r="K180" s="3">
        <f>J180/435.6*4047*4</f>
        <v>8521.3691460055106</v>
      </c>
      <c r="L180" s="3">
        <f>K180*1.121</f>
        <v>9552.4548126721766</v>
      </c>
      <c r="M180" s="4">
        <v>56</v>
      </c>
      <c r="N180" s="3">
        <f>M180*2.54</f>
        <v>142.24</v>
      </c>
      <c r="O180" s="2" t="s">
        <v>59</v>
      </c>
      <c r="P180" s="18">
        <v>44777</v>
      </c>
      <c r="R180" s="2" t="s">
        <v>59</v>
      </c>
      <c r="S180" s="9">
        <v>13.87308533916849</v>
      </c>
      <c r="T180" s="9">
        <v>42.396061269146607</v>
      </c>
      <c r="U180" s="9">
        <v>65.568927789934349</v>
      </c>
      <c r="V180" s="9">
        <v>40.897155361050331</v>
      </c>
      <c r="W180" s="9">
        <v>4.6061269146608312</v>
      </c>
      <c r="X180" s="9">
        <v>1.7724288840262583</v>
      </c>
      <c r="Y180" s="9">
        <v>0.77242888402625831</v>
      </c>
      <c r="Z180" s="9">
        <v>60.979102844638945</v>
      </c>
      <c r="AA180" s="9">
        <v>55.873468271334801</v>
      </c>
      <c r="AB180" s="9">
        <v>1.8301351576839648</v>
      </c>
      <c r="AC180" s="9">
        <v>23.375382932166307</v>
      </c>
      <c r="AD180" s="9">
        <v>49.855711159737425</v>
      </c>
      <c r="AE180" s="9">
        <v>57.064850940009293</v>
      </c>
      <c r="AF180" s="9">
        <v>84.907634124638918</v>
      </c>
      <c r="AG180" s="9">
        <v>79.268216019464589</v>
      </c>
    </row>
    <row r="181" spans="1:33" x14ac:dyDescent="0.2">
      <c r="A181">
        <v>2022</v>
      </c>
      <c r="B181" t="s">
        <v>6</v>
      </c>
      <c r="C181" t="s">
        <v>16</v>
      </c>
      <c r="D181" s="18">
        <v>44713</v>
      </c>
      <c r="E181">
        <v>6</v>
      </c>
      <c r="F181" s="3">
        <f>E181*1.121</f>
        <v>6.726</v>
      </c>
      <c r="G181">
        <v>2</v>
      </c>
      <c r="H181">
        <v>2</v>
      </c>
      <c r="I181">
        <v>9</v>
      </c>
      <c r="J181" s="3">
        <v>223.1</v>
      </c>
      <c r="K181" s="3">
        <f>J181/435.6*4047*4</f>
        <v>8290.9614325068869</v>
      </c>
      <c r="L181" s="3">
        <f>K181*1.121</f>
        <v>9294.1677658402205</v>
      </c>
      <c r="M181" s="4">
        <v>51</v>
      </c>
      <c r="N181" s="3">
        <f>M181*2.54</f>
        <v>129.54</v>
      </c>
      <c r="O181" s="2" t="s">
        <v>59</v>
      </c>
      <c r="P181" s="18">
        <v>44777</v>
      </c>
      <c r="R181" s="2" t="s">
        <v>59</v>
      </c>
      <c r="S181" s="9">
        <v>13.016079965232507</v>
      </c>
      <c r="T181" s="9">
        <v>43.698392003476741</v>
      </c>
      <c r="U181" s="9">
        <v>69.317687961755752</v>
      </c>
      <c r="V181" s="9">
        <v>41.297262059973924</v>
      </c>
      <c r="W181" s="9">
        <v>4.4002607561929592</v>
      </c>
      <c r="X181" s="9">
        <v>1.6188613646240764</v>
      </c>
      <c r="Y181" s="9">
        <v>0.61886136462407637</v>
      </c>
      <c r="Z181" s="9">
        <v>64.465449804432851</v>
      </c>
      <c r="AA181" s="9">
        <v>54.858952629291622</v>
      </c>
      <c r="AB181" s="9">
        <v>1.7311598746081507</v>
      </c>
      <c r="AC181" s="9">
        <v>20.899608865710565</v>
      </c>
      <c r="AD181" s="9">
        <v>50.121382007822689</v>
      </c>
      <c r="AE181" s="9">
        <v>55.467245545981655</v>
      </c>
      <c r="AF181" s="9">
        <v>78.067211255480572</v>
      </c>
      <c r="AG181" s="9">
        <v>73.619858569658106</v>
      </c>
    </row>
    <row r="182" spans="1:33" x14ac:dyDescent="0.2">
      <c r="A182">
        <v>2022</v>
      </c>
      <c r="B182" t="s">
        <v>6</v>
      </c>
      <c r="C182" t="s">
        <v>16</v>
      </c>
      <c r="D182" s="18">
        <v>44713</v>
      </c>
      <c r="E182">
        <v>6</v>
      </c>
      <c r="F182" s="3">
        <f>E182*1.121</f>
        <v>6.726</v>
      </c>
      <c r="G182">
        <v>3</v>
      </c>
      <c r="H182">
        <v>3</v>
      </c>
      <c r="I182">
        <v>9</v>
      </c>
      <c r="J182" s="3">
        <v>217.4</v>
      </c>
      <c r="K182" s="3">
        <f>J182/435.6*4047*4</f>
        <v>8079.1349862258958</v>
      </c>
      <c r="L182" s="3">
        <f>K182*1.121</f>
        <v>9056.7103195592299</v>
      </c>
      <c r="M182" s="4">
        <v>49</v>
      </c>
      <c r="N182" s="3">
        <f>M182*2.54</f>
        <v>124.46000000000001</v>
      </c>
      <c r="O182" s="2" t="s">
        <v>59</v>
      </c>
      <c r="P182" s="18">
        <v>44777</v>
      </c>
      <c r="R182" s="2" t="s">
        <v>59</v>
      </c>
      <c r="S182" s="9">
        <v>13.331883427577207</v>
      </c>
      <c r="T182" s="9">
        <v>43.508046976946503</v>
      </c>
      <c r="U182" s="9">
        <v>67.398869073510227</v>
      </c>
      <c r="V182" s="9">
        <v>40.648107872988263</v>
      </c>
      <c r="W182" s="9">
        <v>3.9256198347107438</v>
      </c>
      <c r="X182" s="9">
        <v>1.4462809917355375</v>
      </c>
      <c r="Y182" s="9">
        <v>0.44628099173553748</v>
      </c>
      <c r="Z182" s="9">
        <v>62.680948238364515</v>
      </c>
      <c r="AA182" s="9">
        <v>55.007231404958681</v>
      </c>
      <c r="AB182" s="9">
        <v>1.7804453049370763</v>
      </c>
      <c r="AC182" s="9">
        <v>22.54088734232274</v>
      </c>
      <c r="AD182" s="9">
        <v>49.690343627664205</v>
      </c>
      <c r="AE182" s="9">
        <v>55.809195010652928</v>
      </c>
      <c r="AF182" s="9">
        <v>80.784731080516025</v>
      </c>
      <c r="AG182" s="9">
        <v>75.920439451586034</v>
      </c>
    </row>
    <row r="183" spans="1:33" x14ac:dyDescent="0.2">
      <c r="A183">
        <v>2022</v>
      </c>
      <c r="B183" t="s">
        <v>6</v>
      </c>
      <c r="C183" t="s">
        <v>16</v>
      </c>
      <c r="D183" s="18">
        <v>44713</v>
      </c>
      <c r="E183">
        <v>6</v>
      </c>
      <c r="F183" s="3">
        <f>E183*1.121</f>
        <v>6.726</v>
      </c>
      <c r="G183">
        <v>4</v>
      </c>
      <c r="H183">
        <v>4</v>
      </c>
      <c r="I183">
        <v>9</v>
      </c>
      <c r="J183" s="3">
        <v>198.9</v>
      </c>
      <c r="K183" s="3">
        <f>J183/435.6*4047*4</f>
        <v>7391.628099173553</v>
      </c>
      <c r="L183" s="3">
        <f>K183*1.121</f>
        <v>8286.0150991735536</v>
      </c>
      <c r="M183" s="4">
        <v>54</v>
      </c>
      <c r="N183" s="3">
        <f>M183*2.54</f>
        <v>137.16</v>
      </c>
      <c r="O183" s="2" t="s">
        <v>59</v>
      </c>
      <c r="P183" s="18">
        <v>44777</v>
      </c>
      <c r="R183" s="2" t="s">
        <v>59</v>
      </c>
      <c r="S183" s="9">
        <v>14.228260869565219</v>
      </c>
      <c r="T183" s="9">
        <v>43.380434782608688</v>
      </c>
      <c r="U183" s="9">
        <v>66.108695652173907</v>
      </c>
      <c r="V183" s="9">
        <v>40.673913043478258</v>
      </c>
      <c r="W183" s="9">
        <v>4.6195652173913038</v>
      </c>
      <c r="X183" s="9">
        <v>1.5978260869565215</v>
      </c>
      <c r="Y183" s="9">
        <v>0.59782608695652151</v>
      </c>
      <c r="Z183" s="9">
        <v>61.481086956521736</v>
      </c>
      <c r="AA183" s="9">
        <v>55.106641304347839</v>
      </c>
      <c r="AB183" s="9">
        <v>1.815192370930615</v>
      </c>
      <c r="AC183" s="9">
        <v>22.692826086956522</v>
      </c>
      <c r="AD183" s="9">
        <v>49.707478260869564</v>
      </c>
      <c r="AE183" s="9">
        <v>56.483009889981091</v>
      </c>
      <c r="AF183" s="9">
        <v>83.355714341050529</v>
      </c>
      <c r="AG183" s="9">
        <v>77.541980529660549</v>
      </c>
    </row>
    <row r="184" spans="1:33" x14ac:dyDescent="0.2">
      <c r="A184">
        <v>2022</v>
      </c>
      <c r="B184" t="s">
        <v>7</v>
      </c>
      <c r="C184" t="s">
        <v>16</v>
      </c>
      <c r="D184" s="18">
        <v>44713</v>
      </c>
      <c r="E184">
        <v>9</v>
      </c>
      <c r="F184" s="3">
        <f>E184*1.121</f>
        <v>10.089</v>
      </c>
      <c r="G184">
        <v>1</v>
      </c>
      <c r="H184">
        <v>1</v>
      </c>
      <c r="I184">
        <v>1</v>
      </c>
      <c r="P184" s="18">
        <v>44721</v>
      </c>
    </row>
    <row r="185" spans="1:33" x14ac:dyDescent="0.2">
      <c r="A185">
        <v>2022</v>
      </c>
      <c r="B185" t="s">
        <v>7</v>
      </c>
      <c r="C185" t="s">
        <v>16</v>
      </c>
      <c r="D185" s="18">
        <v>44713</v>
      </c>
      <c r="E185">
        <v>9</v>
      </c>
      <c r="F185" s="3">
        <f>E185*1.121</f>
        <v>10.089</v>
      </c>
      <c r="G185">
        <v>2</v>
      </c>
      <c r="H185">
        <v>2</v>
      </c>
      <c r="I185">
        <v>1</v>
      </c>
      <c r="P185" s="18">
        <v>44721</v>
      </c>
    </row>
    <row r="186" spans="1:33" x14ac:dyDescent="0.2">
      <c r="A186">
        <v>2022</v>
      </c>
      <c r="B186" t="s">
        <v>7</v>
      </c>
      <c r="C186" t="s">
        <v>16</v>
      </c>
      <c r="D186" s="18">
        <v>44713</v>
      </c>
      <c r="E186">
        <v>9</v>
      </c>
      <c r="F186" s="3">
        <f>E186*1.121</f>
        <v>10.089</v>
      </c>
      <c r="G186">
        <v>3</v>
      </c>
      <c r="H186">
        <v>3</v>
      </c>
      <c r="I186">
        <v>1</v>
      </c>
      <c r="P186" s="18">
        <v>44721</v>
      </c>
    </row>
    <row r="187" spans="1:33" x14ac:dyDescent="0.2">
      <c r="A187">
        <v>2022</v>
      </c>
      <c r="B187" t="s">
        <v>7</v>
      </c>
      <c r="C187" t="s">
        <v>16</v>
      </c>
      <c r="D187" s="18">
        <v>44713</v>
      </c>
      <c r="E187">
        <v>9</v>
      </c>
      <c r="F187" s="3">
        <f>E187*1.121</f>
        <v>10.089</v>
      </c>
      <c r="G187">
        <v>4</v>
      </c>
      <c r="H187">
        <v>4</v>
      </c>
      <c r="I187">
        <v>1</v>
      </c>
      <c r="P187" s="18">
        <v>44721</v>
      </c>
    </row>
    <row r="188" spans="1:33" x14ac:dyDescent="0.2">
      <c r="A188">
        <v>2022</v>
      </c>
      <c r="B188" t="s">
        <v>7</v>
      </c>
      <c r="C188" t="s">
        <v>16</v>
      </c>
      <c r="D188" s="18">
        <v>44713</v>
      </c>
      <c r="E188">
        <v>9</v>
      </c>
      <c r="F188" s="3">
        <f>E188*1.121</f>
        <v>10.089</v>
      </c>
      <c r="G188">
        <v>1</v>
      </c>
      <c r="H188">
        <v>1</v>
      </c>
      <c r="I188">
        <v>2</v>
      </c>
      <c r="P188" s="18">
        <v>44728</v>
      </c>
    </row>
    <row r="189" spans="1:33" x14ac:dyDescent="0.2">
      <c r="A189">
        <v>2022</v>
      </c>
      <c r="B189" t="s">
        <v>7</v>
      </c>
      <c r="C189" t="s">
        <v>16</v>
      </c>
      <c r="D189" s="18">
        <v>44713</v>
      </c>
      <c r="E189">
        <v>9</v>
      </c>
      <c r="F189" s="3">
        <f>E189*1.121</f>
        <v>10.089</v>
      </c>
      <c r="G189">
        <v>2</v>
      </c>
      <c r="H189">
        <v>2</v>
      </c>
      <c r="I189">
        <v>2</v>
      </c>
      <c r="P189" s="18">
        <v>44728</v>
      </c>
    </row>
    <row r="190" spans="1:33" x14ac:dyDescent="0.2">
      <c r="A190">
        <v>2022</v>
      </c>
      <c r="B190" t="s">
        <v>7</v>
      </c>
      <c r="C190" t="s">
        <v>16</v>
      </c>
      <c r="D190" s="18">
        <v>44713</v>
      </c>
      <c r="E190">
        <v>9</v>
      </c>
      <c r="F190" s="3">
        <f>E190*1.121</f>
        <v>10.089</v>
      </c>
      <c r="G190">
        <v>3</v>
      </c>
      <c r="H190">
        <v>3</v>
      </c>
      <c r="I190">
        <v>2</v>
      </c>
      <c r="P190" s="18">
        <v>44728</v>
      </c>
    </row>
    <row r="191" spans="1:33" x14ac:dyDescent="0.2">
      <c r="A191">
        <v>2022</v>
      </c>
      <c r="B191" t="s">
        <v>7</v>
      </c>
      <c r="C191" t="s">
        <v>16</v>
      </c>
      <c r="D191" s="18">
        <v>44713</v>
      </c>
      <c r="E191">
        <v>9</v>
      </c>
      <c r="F191" s="3">
        <f>E191*1.121</f>
        <v>10.089</v>
      </c>
      <c r="G191">
        <v>4</v>
      </c>
      <c r="H191">
        <v>4</v>
      </c>
      <c r="I191">
        <v>2</v>
      </c>
      <c r="P191" s="18">
        <v>44728</v>
      </c>
    </row>
    <row r="192" spans="1:33" x14ac:dyDescent="0.2">
      <c r="A192">
        <v>2022</v>
      </c>
      <c r="B192" t="s">
        <v>7</v>
      </c>
      <c r="C192" t="s">
        <v>16</v>
      </c>
      <c r="D192" s="18">
        <v>44713</v>
      </c>
      <c r="E192">
        <v>9</v>
      </c>
      <c r="F192" s="3">
        <f>E192*1.121</f>
        <v>10.089</v>
      </c>
      <c r="G192">
        <v>1</v>
      </c>
      <c r="H192">
        <v>1</v>
      </c>
      <c r="I192">
        <v>3</v>
      </c>
      <c r="P192" s="18">
        <v>44735</v>
      </c>
    </row>
    <row r="193" spans="1:17" x14ac:dyDescent="0.2">
      <c r="A193">
        <v>2022</v>
      </c>
      <c r="B193" t="s">
        <v>7</v>
      </c>
      <c r="C193" t="s">
        <v>16</v>
      </c>
      <c r="D193" s="18">
        <v>44713</v>
      </c>
      <c r="E193">
        <v>9</v>
      </c>
      <c r="F193" s="3">
        <f>E193*1.121</f>
        <v>10.089</v>
      </c>
      <c r="G193">
        <v>2</v>
      </c>
      <c r="H193">
        <v>2</v>
      </c>
      <c r="I193">
        <v>3</v>
      </c>
      <c r="P193" s="18">
        <v>44735</v>
      </c>
    </row>
    <row r="194" spans="1:17" x14ac:dyDescent="0.2">
      <c r="A194">
        <v>2022</v>
      </c>
      <c r="B194" t="s">
        <v>7</v>
      </c>
      <c r="C194" t="s">
        <v>16</v>
      </c>
      <c r="D194" s="18">
        <v>44713</v>
      </c>
      <c r="E194">
        <v>9</v>
      </c>
      <c r="F194" s="3">
        <f>E194*1.121</f>
        <v>10.089</v>
      </c>
      <c r="G194">
        <v>3</v>
      </c>
      <c r="H194">
        <v>3</v>
      </c>
      <c r="I194">
        <v>3</v>
      </c>
      <c r="P194" s="18">
        <v>44735</v>
      </c>
    </row>
    <row r="195" spans="1:17" x14ac:dyDescent="0.2">
      <c r="A195">
        <v>2022</v>
      </c>
      <c r="B195" t="s">
        <v>7</v>
      </c>
      <c r="C195" t="s">
        <v>16</v>
      </c>
      <c r="D195" s="18">
        <v>44713</v>
      </c>
      <c r="E195">
        <v>9</v>
      </c>
      <c r="F195" s="3">
        <f>E195*1.121</f>
        <v>10.089</v>
      </c>
      <c r="G195">
        <v>4</v>
      </c>
      <c r="H195">
        <v>4</v>
      </c>
      <c r="I195">
        <v>3</v>
      </c>
      <c r="P195" s="18">
        <v>44735</v>
      </c>
    </row>
    <row r="196" spans="1:17" x14ac:dyDescent="0.2">
      <c r="A196">
        <v>2022</v>
      </c>
      <c r="B196" t="s">
        <v>7</v>
      </c>
      <c r="C196" t="s">
        <v>16</v>
      </c>
      <c r="D196" s="18">
        <v>44713</v>
      </c>
      <c r="E196">
        <v>9</v>
      </c>
      <c r="F196" s="3">
        <f>E196*1.121</f>
        <v>10.089</v>
      </c>
      <c r="G196">
        <v>1</v>
      </c>
      <c r="H196">
        <v>1</v>
      </c>
      <c r="I196">
        <v>4</v>
      </c>
      <c r="J196" s="3">
        <v>23.7</v>
      </c>
      <c r="K196" s="3">
        <f>J196/435.6*4047*4</f>
        <v>880.75206611570241</v>
      </c>
      <c r="L196" s="3">
        <f>K196*1.121</f>
        <v>987.32306611570243</v>
      </c>
      <c r="P196" s="18">
        <v>44742</v>
      </c>
      <c r="Q196">
        <v>199.96416528925619</v>
      </c>
    </row>
    <row r="197" spans="1:17" x14ac:dyDescent="0.2">
      <c r="A197">
        <v>2022</v>
      </c>
      <c r="B197" t="s">
        <v>7</v>
      </c>
      <c r="C197" t="s">
        <v>16</v>
      </c>
      <c r="D197" s="18">
        <v>44713</v>
      </c>
      <c r="E197">
        <v>9</v>
      </c>
      <c r="F197" s="3">
        <f>E197*1.121</f>
        <v>10.089</v>
      </c>
      <c r="G197">
        <v>2</v>
      </c>
      <c r="H197">
        <v>2</v>
      </c>
      <c r="I197">
        <v>4</v>
      </c>
      <c r="J197" s="3">
        <v>14.3</v>
      </c>
      <c r="K197" s="3">
        <f>J197/435.6*4047*4</f>
        <v>531.42424242424249</v>
      </c>
      <c r="L197" s="3">
        <f>K197*1.121</f>
        <v>595.7265757575758</v>
      </c>
      <c r="P197" s="18">
        <v>44742</v>
      </c>
      <c r="Q197">
        <v>174.96864462809918</v>
      </c>
    </row>
    <row r="198" spans="1:17" x14ac:dyDescent="0.2">
      <c r="A198">
        <v>2022</v>
      </c>
      <c r="B198" t="s">
        <v>7</v>
      </c>
      <c r="C198" t="s">
        <v>16</v>
      </c>
      <c r="D198" s="18">
        <v>44713</v>
      </c>
      <c r="E198">
        <v>9</v>
      </c>
      <c r="F198" s="3">
        <f>E198*1.121</f>
        <v>10.089</v>
      </c>
      <c r="G198">
        <v>3</v>
      </c>
      <c r="H198">
        <v>3</v>
      </c>
      <c r="I198">
        <v>4</v>
      </c>
      <c r="J198" s="3">
        <v>11.5</v>
      </c>
      <c r="K198" s="3">
        <f>J198/435.6*4047*4</f>
        <v>427.36914600550961</v>
      </c>
      <c r="L198" s="3">
        <f>K198*1.121</f>
        <v>479.08081267217625</v>
      </c>
      <c r="P198" s="18">
        <v>44742</v>
      </c>
      <c r="Q198">
        <v>124.97760330578511</v>
      </c>
    </row>
    <row r="199" spans="1:17" x14ac:dyDescent="0.2">
      <c r="A199">
        <v>2022</v>
      </c>
      <c r="B199" t="s">
        <v>7</v>
      </c>
      <c r="C199" t="s">
        <v>16</v>
      </c>
      <c r="D199" s="18">
        <v>44713</v>
      </c>
      <c r="E199">
        <v>9</v>
      </c>
      <c r="F199" s="3">
        <f>E199*1.121</f>
        <v>10.089</v>
      </c>
      <c r="G199">
        <v>4</v>
      </c>
      <c r="H199">
        <v>4</v>
      </c>
      <c r="I199">
        <v>4</v>
      </c>
      <c r="J199" s="3">
        <v>22.7</v>
      </c>
      <c r="K199" s="3">
        <f>J199/435.6*4047*4</f>
        <v>843.5895316804407</v>
      </c>
      <c r="L199" s="3">
        <f>K199*1.121</f>
        <v>945.66386501377406</v>
      </c>
      <c r="P199" s="18">
        <v>44742</v>
      </c>
      <c r="Q199">
        <v>149.97312396694215</v>
      </c>
    </row>
    <row r="200" spans="1:17" x14ac:dyDescent="0.2">
      <c r="A200">
        <v>2022</v>
      </c>
      <c r="B200" t="s">
        <v>7</v>
      </c>
      <c r="C200" t="s">
        <v>16</v>
      </c>
      <c r="D200" s="18">
        <v>44713</v>
      </c>
      <c r="E200">
        <v>9</v>
      </c>
      <c r="F200" s="3">
        <f>E200*1.121</f>
        <v>10.089</v>
      </c>
      <c r="G200">
        <v>1</v>
      </c>
      <c r="H200">
        <v>1</v>
      </c>
      <c r="I200">
        <v>5</v>
      </c>
      <c r="J200" s="3">
        <v>46.1</v>
      </c>
      <c r="K200" s="3">
        <f>J200/435.6*4047*4</f>
        <v>1713.1928374655647</v>
      </c>
      <c r="L200" s="3">
        <f>K200*1.121</f>
        <v>1920.4891707988979</v>
      </c>
      <c r="P200" s="18">
        <v>44749</v>
      </c>
    </row>
    <row r="201" spans="1:17" x14ac:dyDescent="0.2">
      <c r="A201">
        <v>2022</v>
      </c>
      <c r="B201" t="s">
        <v>7</v>
      </c>
      <c r="C201" t="s">
        <v>16</v>
      </c>
      <c r="D201" s="18">
        <v>44713</v>
      </c>
      <c r="E201">
        <v>9</v>
      </c>
      <c r="F201" s="3">
        <f>E201*1.121</f>
        <v>10.089</v>
      </c>
      <c r="G201">
        <v>2</v>
      </c>
      <c r="H201">
        <v>2</v>
      </c>
      <c r="I201">
        <v>5</v>
      </c>
      <c r="J201" s="3">
        <v>35.9</v>
      </c>
      <c r="K201" s="3">
        <f>J201/435.6*4047*4</f>
        <v>1334.1349862258951</v>
      </c>
      <c r="L201" s="3">
        <f>K201*1.121</f>
        <v>1495.5653195592283</v>
      </c>
      <c r="P201" s="18">
        <v>44749</v>
      </c>
    </row>
    <row r="202" spans="1:17" x14ac:dyDescent="0.2">
      <c r="A202">
        <v>2022</v>
      </c>
      <c r="B202" t="s">
        <v>7</v>
      </c>
      <c r="C202" t="s">
        <v>16</v>
      </c>
      <c r="D202" s="18">
        <v>44713</v>
      </c>
      <c r="E202">
        <v>9</v>
      </c>
      <c r="F202" s="3">
        <f>E202*1.121</f>
        <v>10.089</v>
      </c>
      <c r="G202">
        <v>3</v>
      </c>
      <c r="H202">
        <v>3</v>
      </c>
      <c r="I202">
        <v>5</v>
      </c>
      <c r="J202" s="3">
        <v>43.3</v>
      </c>
      <c r="K202" s="3">
        <f>J202/435.6*4047*4</f>
        <v>1609.1377410468317</v>
      </c>
      <c r="L202" s="3">
        <f>K202*1.121</f>
        <v>1803.8434077134984</v>
      </c>
      <c r="P202" s="18">
        <v>44749</v>
      </c>
    </row>
    <row r="203" spans="1:17" x14ac:dyDescent="0.2">
      <c r="A203">
        <v>2022</v>
      </c>
      <c r="B203" t="s">
        <v>7</v>
      </c>
      <c r="C203" t="s">
        <v>16</v>
      </c>
      <c r="D203" s="18">
        <v>44713</v>
      </c>
      <c r="E203">
        <v>9</v>
      </c>
      <c r="F203" s="3">
        <f>E203*1.121</f>
        <v>10.089</v>
      </c>
      <c r="G203">
        <v>4</v>
      </c>
      <c r="H203">
        <v>4</v>
      </c>
      <c r="I203">
        <v>5</v>
      </c>
      <c r="J203" s="3">
        <v>41.4</v>
      </c>
      <c r="K203" s="3">
        <f>J203/435.6*4047*4</f>
        <v>1538.5289256198346</v>
      </c>
      <c r="L203" s="3">
        <f>K203*1.121</f>
        <v>1724.6909256198346</v>
      </c>
      <c r="P203" s="18">
        <v>44749</v>
      </c>
    </row>
    <row r="204" spans="1:17" x14ac:dyDescent="0.2">
      <c r="A204">
        <v>2022</v>
      </c>
      <c r="B204" t="s">
        <v>7</v>
      </c>
      <c r="C204" t="s">
        <v>16</v>
      </c>
      <c r="D204" s="18">
        <v>44713</v>
      </c>
      <c r="E204">
        <v>9</v>
      </c>
      <c r="F204" s="3">
        <f>E204*1.121</f>
        <v>10.089</v>
      </c>
      <c r="G204">
        <v>1</v>
      </c>
      <c r="H204">
        <v>1</v>
      </c>
      <c r="I204">
        <v>6</v>
      </c>
      <c r="J204" s="3">
        <v>77.7</v>
      </c>
      <c r="K204" s="3">
        <f>J204/435.6*4047*4</f>
        <v>2887.5289256198348</v>
      </c>
      <c r="L204" s="3">
        <f>K204*1.121</f>
        <v>3236.9199256198349</v>
      </c>
      <c r="P204" s="18">
        <v>44756</v>
      </c>
    </row>
    <row r="205" spans="1:17" x14ac:dyDescent="0.2">
      <c r="A205">
        <v>2022</v>
      </c>
      <c r="B205" t="s">
        <v>7</v>
      </c>
      <c r="C205" t="s">
        <v>16</v>
      </c>
      <c r="D205" s="18">
        <v>44713</v>
      </c>
      <c r="E205">
        <v>9</v>
      </c>
      <c r="F205" s="3">
        <f>E205*1.121</f>
        <v>10.089</v>
      </c>
      <c r="G205">
        <v>2</v>
      </c>
      <c r="H205">
        <v>2</v>
      </c>
      <c r="I205">
        <v>6</v>
      </c>
      <c r="J205" s="3">
        <v>75.5</v>
      </c>
      <c r="K205" s="3">
        <f>J205/435.6*4047*4</f>
        <v>2805.7713498622588</v>
      </c>
      <c r="L205" s="3">
        <f>K205*1.121</f>
        <v>3145.2696831955923</v>
      </c>
      <c r="P205" s="18">
        <v>44756</v>
      </c>
    </row>
    <row r="206" spans="1:17" x14ac:dyDescent="0.2">
      <c r="A206">
        <v>2022</v>
      </c>
      <c r="B206" t="s">
        <v>7</v>
      </c>
      <c r="C206" t="s">
        <v>16</v>
      </c>
      <c r="D206" s="18">
        <v>44713</v>
      </c>
      <c r="E206">
        <v>9</v>
      </c>
      <c r="F206" s="3">
        <f>E206*1.121</f>
        <v>10.089</v>
      </c>
      <c r="G206">
        <v>3</v>
      </c>
      <c r="H206">
        <v>3</v>
      </c>
      <c r="I206">
        <v>6</v>
      </c>
      <c r="J206" s="3">
        <v>70.5</v>
      </c>
      <c r="K206" s="3">
        <f>J206/435.6*4047*4</f>
        <v>2619.9586776859505</v>
      </c>
      <c r="L206" s="3">
        <f>K206*1.121</f>
        <v>2936.9736776859504</v>
      </c>
      <c r="P206" s="18">
        <v>44756</v>
      </c>
    </row>
    <row r="207" spans="1:17" x14ac:dyDescent="0.2">
      <c r="A207">
        <v>2022</v>
      </c>
      <c r="B207" t="s">
        <v>7</v>
      </c>
      <c r="C207" t="s">
        <v>16</v>
      </c>
      <c r="D207" s="18">
        <v>44713</v>
      </c>
      <c r="E207">
        <v>9</v>
      </c>
      <c r="F207" s="3">
        <f>E207*1.121</f>
        <v>10.089</v>
      </c>
      <c r="G207">
        <v>4</v>
      </c>
      <c r="H207">
        <v>4</v>
      </c>
      <c r="I207">
        <v>6</v>
      </c>
      <c r="J207" s="3">
        <v>71.5</v>
      </c>
      <c r="K207" s="3">
        <f>J207/435.6*4047*4</f>
        <v>2657.121212121212</v>
      </c>
      <c r="L207" s="3">
        <f>K207*1.121</f>
        <v>2978.6328787878788</v>
      </c>
      <c r="P207" s="18">
        <v>44756</v>
      </c>
    </row>
    <row r="208" spans="1:17" x14ac:dyDescent="0.2">
      <c r="A208">
        <v>2022</v>
      </c>
      <c r="B208" t="s">
        <v>7</v>
      </c>
      <c r="C208" t="s">
        <v>16</v>
      </c>
      <c r="D208" s="18">
        <v>44713</v>
      </c>
      <c r="E208">
        <v>9</v>
      </c>
      <c r="F208" s="3">
        <f>E208*1.121</f>
        <v>10.089</v>
      </c>
      <c r="G208">
        <v>1</v>
      </c>
      <c r="H208">
        <v>1</v>
      </c>
      <c r="I208">
        <v>7</v>
      </c>
      <c r="J208" s="3">
        <v>67.3</v>
      </c>
      <c r="K208" s="3">
        <f>J208/435.6*4047*4</f>
        <v>2501.0385674931126</v>
      </c>
      <c r="L208" s="3">
        <f>K208*1.121</f>
        <v>2803.6642341597794</v>
      </c>
      <c r="P208" s="18">
        <v>44763</v>
      </c>
    </row>
    <row r="209" spans="1:16" x14ac:dyDescent="0.2">
      <c r="A209">
        <v>2022</v>
      </c>
      <c r="B209" t="s">
        <v>7</v>
      </c>
      <c r="C209" t="s">
        <v>16</v>
      </c>
      <c r="D209" s="18">
        <v>44713</v>
      </c>
      <c r="E209">
        <v>9</v>
      </c>
      <c r="F209" s="3">
        <f>E209*1.121</f>
        <v>10.089</v>
      </c>
      <c r="G209">
        <v>2</v>
      </c>
      <c r="H209">
        <v>2</v>
      </c>
      <c r="I209">
        <v>7</v>
      </c>
      <c r="J209" s="3">
        <v>107.7</v>
      </c>
      <c r="K209" s="3">
        <f>J209/435.6*4047*4</f>
        <v>4002.404958677686</v>
      </c>
      <c r="L209" s="3">
        <f>K209*1.121</f>
        <v>4486.6959586776857</v>
      </c>
      <c r="P209" s="18">
        <v>44763</v>
      </c>
    </row>
    <row r="210" spans="1:16" x14ac:dyDescent="0.2">
      <c r="A210">
        <v>2022</v>
      </c>
      <c r="B210" t="s">
        <v>7</v>
      </c>
      <c r="C210" t="s">
        <v>16</v>
      </c>
      <c r="D210" s="18">
        <v>44713</v>
      </c>
      <c r="E210">
        <v>9</v>
      </c>
      <c r="F210" s="3">
        <f>E210*1.121</f>
        <v>10.089</v>
      </c>
      <c r="G210">
        <v>3</v>
      </c>
      <c r="H210">
        <v>3</v>
      </c>
      <c r="I210">
        <v>7</v>
      </c>
      <c r="J210" s="3">
        <v>106.5</v>
      </c>
      <c r="K210" s="3">
        <f>J210/435.6*4047*4</f>
        <v>3957.8099173553719</v>
      </c>
      <c r="L210" s="3">
        <f>K210*1.121</f>
        <v>4436.7049173553723</v>
      </c>
      <c r="P210" s="18">
        <v>44763</v>
      </c>
    </row>
    <row r="211" spans="1:16" x14ac:dyDescent="0.2">
      <c r="A211">
        <v>2022</v>
      </c>
      <c r="B211" t="s">
        <v>7</v>
      </c>
      <c r="C211" t="s">
        <v>16</v>
      </c>
      <c r="D211" s="18">
        <v>44713</v>
      </c>
      <c r="E211">
        <v>9</v>
      </c>
      <c r="F211" s="3">
        <f>E211*1.121</f>
        <v>10.089</v>
      </c>
      <c r="G211">
        <v>4</v>
      </c>
      <c r="H211">
        <v>4</v>
      </c>
      <c r="I211">
        <v>7</v>
      </c>
      <c r="J211" s="3">
        <v>141.1</v>
      </c>
      <c r="K211" s="3">
        <f>J211/435.6*4047*4</f>
        <v>5243.6336088154258</v>
      </c>
      <c r="L211" s="3">
        <f>K211*1.121</f>
        <v>5878.1132754820919</v>
      </c>
      <c r="P211" s="18">
        <v>44763</v>
      </c>
    </row>
    <row r="212" spans="1:16" x14ac:dyDescent="0.2">
      <c r="A212">
        <v>2022</v>
      </c>
      <c r="B212" t="s">
        <v>7</v>
      </c>
      <c r="C212" t="s">
        <v>16</v>
      </c>
      <c r="D212" s="18">
        <v>44713</v>
      </c>
      <c r="E212">
        <v>9</v>
      </c>
      <c r="F212" s="3">
        <f>E212*1.121</f>
        <v>10.089</v>
      </c>
      <c r="G212">
        <v>1</v>
      </c>
      <c r="H212">
        <v>1</v>
      </c>
      <c r="I212">
        <v>8</v>
      </c>
      <c r="J212" s="3">
        <v>140</v>
      </c>
      <c r="K212" s="3">
        <f>J212/435.6*4047*4</f>
        <v>5202.7548209366387</v>
      </c>
      <c r="L212" s="3">
        <f>K212*1.121</f>
        <v>5832.2881542699715</v>
      </c>
      <c r="P212" s="18">
        <v>44770</v>
      </c>
    </row>
    <row r="213" spans="1:16" x14ac:dyDescent="0.2">
      <c r="A213">
        <v>2022</v>
      </c>
      <c r="B213" t="s">
        <v>7</v>
      </c>
      <c r="C213" t="s">
        <v>16</v>
      </c>
      <c r="D213" s="18">
        <v>44713</v>
      </c>
      <c r="E213">
        <v>9</v>
      </c>
      <c r="F213" s="3">
        <f>E213*1.121</f>
        <v>10.089</v>
      </c>
      <c r="G213">
        <v>2</v>
      </c>
      <c r="H213">
        <v>2</v>
      </c>
      <c r="I213">
        <v>8</v>
      </c>
      <c r="J213" s="3">
        <v>130.6</v>
      </c>
      <c r="K213" s="3">
        <f>J213/435.6*4047*4</f>
        <v>4853.4269972451784</v>
      </c>
      <c r="L213" s="3">
        <f>K213*1.121</f>
        <v>5440.6916639118454</v>
      </c>
      <c r="P213" s="18">
        <v>44770</v>
      </c>
    </row>
    <row r="214" spans="1:16" x14ac:dyDescent="0.2">
      <c r="A214">
        <v>2022</v>
      </c>
      <c r="B214" t="s">
        <v>7</v>
      </c>
      <c r="C214" t="s">
        <v>16</v>
      </c>
      <c r="D214" s="18">
        <v>44713</v>
      </c>
      <c r="E214">
        <v>9</v>
      </c>
      <c r="F214" s="3">
        <f>E214*1.121</f>
        <v>10.089</v>
      </c>
      <c r="G214">
        <v>3</v>
      </c>
      <c r="H214">
        <v>3</v>
      </c>
      <c r="I214">
        <v>8</v>
      </c>
      <c r="J214" s="3">
        <v>133.80000000000001</v>
      </c>
      <c r="K214" s="3">
        <f>J214/435.6*4047*4</f>
        <v>4972.3471074380168</v>
      </c>
      <c r="L214" s="3">
        <f>K214*1.121</f>
        <v>5574.0011074380172</v>
      </c>
      <c r="P214" s="18">
        <v>44770</v>
      </c>
    </row>
    <row r="215" spans="1:16" x14ac:dyDescent="0.2">
      <c r="A215">
        <v>2022</v>
      </c>
      <c r="B215" t="s">
        <v>7</v>
      </c>
      <c r="C215" t="s">
        <v>16</v>
      </c>
      <c r="D215" s="18">
        <v>44713</v>
      </c>
      <c r="E215">
        <v>9</v>
      </c>
      <c r="F215" s="3">
        <f>E215*1.121</f>
        <v>10.089</v>
      </c>
      <c r="G215">
        <v>4</v>
      </c>
      <c r="H215">
        <v>4</v>
      </c>
      <c r="I215">
        <v>8</v>
      </c>
      <c r="J215" s="3">
        <v>172.4</v>
      </c>
      <c r="K215" s="3">
        <f>J215/435.6*4047*4</f>
        <v>6406.8209366391175</v>
      </c>
      <c r="L215" s="3">
        <f>K215*1.121</f>
        <v>7182.0462699724503</v>
      </c>
      <c r="P215" s="18">
        <v>44770</v>
      </c>
    </row>
    <row r="216" spans="1:16" x14ac:dyDescent="0.2">
      <c r="A216">
        <v>2022</v>
      </c>
      <c r="B216" t="s">
        <v>7</v>
      </c>
      <c r="C216" t="s">
        <v>16</v>
      </c>
      <c r="D216" s="18">
        <v>44713</v>
      </c>
      <c r="E216">
        <v>9</v>
      </c>
      <c r="F216" s="3">
        <f>E216*1.121</f>
        <v>10.089</v>
      </c>
      <c r="G216">
        <v>1</v>
      </c>
      <c r="H216">
        <v>1</v>
      </c>
      <c r="I216">
        <v>9</v>
      </c>
      <c r="J216" s="3">
        <v>175.9</v>
      </c>
      <c r="K216" s="3">
        <f>J216/435.6*4047*4</f>
        <v>6536.8898071625345</v>
      </c>
      <c r="L216" s="3">
        <f>K216*1.121</f>
        <v>7327.853473829201</v>
      </c>
      <c r="P216" s="18">
        <v>44777</v>
      </c>
    </row>
    <row r="217" spans="1:16" x14ac:dyDescent="0.2">
      <c r="A217">
        <v>2022</v>
      </c>
      <c r="B217" t="s">
        <v>7</v>
      </c>
      <c r="C217" t="s">
        <v>16</v>
      </c>
      <c r="D217" s="18">
        <v>44713</v>
      </c>
      <c r="E217">
        <v>9</v>
      </c>
      <c r="F217" s="3">
        <f>E217*1.121</f>
        <v>10.089</v>
      </c>
      <c r="G217">
        <v>2</v>
      </c>
      <c r="H217">
        <v>2</v>
      </c>
      <c r="I217">
        <v>9</v>
      </c>
      <c r="J217" s="3">
        <v>218.3</v>
      </c>
      <c r="K217" s="3">
        <f>J217/435.6*4047*4</f>
        <v>8112.5812672176307</v>
      </c>
      <c r="L217" s="3">
        <f>K217*1.121</f>
        <v>9094.2036005509635</v>
      </c>
      <c r="P217" s="18">
        <v>44777</v>
      </c>
    </row>
    <row r="218" spans="1:16" x14ac:dyDescent="0.2">
      <c r="A218">
        <v>2022</v>
      </c>
      <c r="B218" t="s">
        <v>7</v>
      </c>
      <c r="C218" t="s">
        <v>16</v>
      </c>
      <c r="D218" s="18">
        <v>44713</v>
      </c>
      <c r="E218">
        <v>9</v>
      </c>
      <c r="F218" s="3">
        <f>E218*1.121</f>
        <v>10.089</v>
      </c>
      <c r="G218">
        <v>3</v>
      </c>
      <c r="H218">
        <v>3</v>
      </c>
      <c r="I218">
        <v>9</v>
      </c>
      <c r="J218" s="3">
        <v>208.5</v>
      </c>
      <c r="K218" s="3">
        <f>J218/435.6*4047*4</f>
        <v>7748.3884297520653</v>
      </c>
      <c r="L218" s="3">
        <f>K218*1.121</f>
        <v>8685.9434297520656</v>
      </c>
      <c r="P218" s="18">
        <v>44777</v>
      </c>
    </row>
    <row r="219" spans="1:16" x14ac:dyDescent="0.2">
      <c r="A219">
        <v>2022</v>
      </c>
      <c r="B219" t="s">
        <v>7</v>
      </c>
      <c r="C219" t="s">
        <v>16</v>
      </c>
      <c r="D219" s="18">
        <v>44713</v>
      </c>
      <c r="E219">
        <v>9</v>
      </c>
      <c r="F219" s="3">
        <f>E219*1.121</f>
        <v>10.089</v>
      </c>
      <c r="G219">
        <v>4</v>
      </c>
      <c r="H219">
        <v>4</v>
      </c>
      <c r="I219">
        <v>9</v>
      </c>
      <c r="J219" s="3">
        <v>148.5</v>
      </c>
      <c r="K219" s="3">
        <f>J219/435.6*4047*4</f>
        <v>5518.6363636363631</v>
      </c>
      <c r="L219" s="3">
        <f>K219*1.121</f>
        <v>6186.3913636363632</v>
      </c>
      <c r="P219" s="18">
        <v>44777</v>
      </c>
    </row>
    <row r="220" spans="1:16" x14ac:dyDescent="0.2">
      <c r="A220">
        <v>2022</v>
      </c>
      <c r="B220" t="s">
        <v>8</v>
      </c>
      <c r="C220" t="s">
        <v>17</v>
      </c>
      <c r="D220" s="18">
        <v>44727</v>
      </c>
      <c r="E220">
        <v>3</v>
      </c>
      <c r="F220" s="3">
        <f>E220*1.121</f>
        <v>3.363</v>
      </c>
      <c r="G220">
        <v>1</v>
      </c>
      <c r="H220">
        <v>1</v>
      </c>
      <c r="I220">
        <v>1</v>
      </c>
      <c r="P220" s="18">
        <v>44735</v>
      </c>
    </row>
    <row r="221" spans="1:16" x14ac:dyDescent="0.2">
      <c r="A221">
        <v>2022</v>
      </c>
      <c r="B221" t="s">
        <v>8</v>
      </c>
      <c r="C221" t="s">
        <v>17</v>
      </c>
      <c r="D221" s="18">
        <v>44727</v>
      </c>
      <c r="E221">
        <v>3</v>
      </c>
      <c r="F221" s="3">
        <f>E221*1.121</f>
        <v>3.363</v>
      </c>
      <c r="G221">
        <v>2</v>
      </c>
      <c r="H221">
        <v>2</v>
      </c>
      <c r="I221">
        <v>1</v>
      </c>
      <c r="P221" s="18">
        <v>44735</v>
      </c>
    </row>
    <row r="222" spans="1:16" x14ac:dyDescent="0.2">
      <c r="A222">
        <v>2022</v>
      </c>
      <c r="B222" t="s">
        <v>8</v>
      </c>
      <c r="C222" t="s">
        <v>17</v>
      </c>
      <c r="D222" s="18">
        <v>44727</v>
      </c>
      <c r="E222">
        <v>3</v>
      </c>
      <c r="F222" s="3">
        <f>E222*1.121</f>
        <v>3.363</v>
      </c>
      <c r="G222">
        <v>3</v>
      </c>
      <c r="H222">
        <v>3</v>
      </c>
      <c r="I222">
        <v>1</v>
      </c>
      <c r="P222" s="18">
        <v>44735</v>
      </c>
    </row>
    <row r="223" spans="1:16" x14ac:dyDescent="0.2">
      <c r="A223">
        <v>2022</v>
      </c>
      <c r="B223" t="s">
        <v>8</v>
      </c>
      <c r="C223" t="s">
        <v>17</v>
      </c>
      <c r="D223" s="18">
        <v>44727</v>
      </c>
      <c r="E223">
        <v>3</v>
      </c>
      <c r="F223" s="3">
        <f>E223*1.121</f>
        <v>3.363</v>
      </c>
      <c r="G223">
        <v>4</v>
      </c>
      <c r="H223">
        <v>4</v>
      </c>
      <c r="I223">
        <v>1</v>
      </c>
      <c r="P223" s="18">
        <v>44735</v>
      </c>
    </row>
    <row r="224" spans="1:16" x14ac:dyDescent="0.2">
      <c r="A224">
        <v>2022</v>
      </c>
      <c r="B224" t="s">
        <v>8</v>
      </c>
      <c r="C224" t="s">
        <v>17</v>
      </c>
      <c r="D224" s="18">
        <v>44727</v>
      </c>
      <c r="E224">
        <v>3</v>
      </c>
      <c r="F224" s="3">
        <f>E224*1.121</f>
        <v>3.363</v>
      </c>
      <c r="G224">
        <v>1</v>
      </c>
      <c r="H224">
        <v>1</v>
      </c>
      <c r="I224">
        <v>2</v>
      </c>
      <c r="P224" s="18">
        <v>44742</v>
      </c>
    </row>
    <row r="225" spans="1:17" x14ac:dyDescent="0.2">
      <c r="A225">
        <v>2022</v>
      </c>
      <c r="B225" t="s">
        <v>8</v>
      </c>
      <c r="C225" t="s">
        <v>17</v>
      </c>
      <c r="D225" s="18">
        <v>44727</v>
      </c>
      <c r="E225">
        <v>3</v>
      </c>
      <c r="F225" s="3">
        <f>E225*1.121</f>
        <v>3.363</v>
      </c>
      <c r="G225">
        <v>2</v>
      </c>
      <c r="H225">
        <v>2</v>
      </c>
      <c r="I225">
        <v>2</v>
      </c>
      <c r="P225" s="18">
        <v>44742</v>
      </c>
    </row>
    <row r="226" spans="1:17" x14ac:dyDescent="0.2">
      <c r="A226">
        <v>2022</v>
      </c>
      <c r="B226" t="s">
        <v>8</v>
      </c>
      <c r="C226" t="s">
        <v>17</v>
      </c>
      <c r="D226" s="18">
        <v>44727</v>
      </c>
      <c r="E226">
        <v>3</v>
      </c>
      <c r="F226" s="3">
        <f>E226*1.121</f>
        <v>3.363</v>
      </c>
      <c r="G226">
        <v>3</v>
      </c>
      <c r="H226">
        <v>3</v>
      </c>
      <c r="I226">
        <v>2</v>
      </c>
      <c r="P226" s="18">
        <v>44742</v>
      </c>
    </row>
    <row r="227" spans="1:17" x14ac:dyDescent="0.2">
      <c r="A227">
        <v>2022</v>
      </c>
      <c r="B227" t="s">
        <v>8</v>
      </c>
      <c r="C227" t="s">
        <v>17</v>
      </c>
      <c r="D227" s="18">
        <v>44727</v>
      </c>
      <c r="E227">
        <v>3</v>
      </c>
      <c r="F227" s="3">
        <f>E227*1.121</f>
        <v>3.363</v>
      </c>
      <c r="G227">
        <v>4</v>
      </c>
      <c r="H227">
        <v>4</v>
      </c>
      <c r="I227">
        <v>2</v>
      </c>
      <c r="P227" s="18">
        <v>44742</v>
      </c>
    </row>
    <row r="228" spans="1:17" x14ac:dyDescent="0.2">
      <c r="A228">
        <v>2022</v>
      </c>
      <c r="B228" t="s">
        <v>8</v>
      </c>
      <c r="C228" t="s">
        <v>17</v>
      </c>
      <c r="D228" s="18">
        <v>44727</v>
      </c>
      <c r="E228">
        <v>3</v>
      </c>
      <c r="F228" s="3">
        <f>E228*1.121</f>
        <v>3.363</v>
      </c>
      <c r="G228">
        <v>1</v>
      </c>
      <c r="H228">
        <v>1</v>
      </c>
      <c r="I228">
        <v>3</v>
      </c>
      <c r="P228" s="18">
        <v>44749</v>
      </c>
    </row>
    <row r="229" spans="1:17" x14ac:dyDescent="0.2">
      <c r="A229">
        <v>2022</v>
      </c>
      <c r="B229" t="s">
        <v>8</v>
      </c>
      <c r="C229" t="s">
        <v>17</v>
      </c>
      <c r="D229" s="18">
        <v>44727</v>
      </c>
      <c r="E229">
        <v>3</v>
      </c>
      <c r="F229" s="3">
        <f>E229*1.121</f>
        <v>3.363</v>
      </c>
      <c r="G229">
        <v>2</v>
      </c>
      <c r="H229">
        <v>2</v>
      </c>
      <c r="I229">
        <v>3</v>
      </c>
      <c r="P229" s="18">
        <v>44749</v>
      </c>
    </row>
    <row r="230" spans="1:17" x14ac:dyDescent="0.2">
      <c r="A230">
        <v>2022</v>
      </c>
      <c r="B230" t="s">
        <v>8</v>
      </c>
      <c r="C230" t="s">
        <v>17</v>
      </c>
      <c r="D230" s="18">
        <v>44727</v>
      </c>
      <c r="E230">
        <v>3</v>
      </c>
      <c r="F230" s="3">
        <f>E230*1.121</f>
        <v>3.363</v>
      </c>
      <c r="G230">
        <v>3</v>
      </c>
      <c r="H230">
        <v>3</v>
      </c>
      <c r="I230">
        <v>3</v>
      </c>
      <c r="P230" s="18">
        <v>44749</v>
      </c>
    </row>
    <row r="231" spans="1:17" x14ac:dyDescent="0.2">
      <c r="A231">
        <v>2022</v>
      </c>
      <c r="B231" t="s">
        <v>8</v>
      </c>
      <c r="C231" t="s">
        <v>17</v>
      </c>
      <c r="D231" s="18">
        <v>44727</v>
      </c>
      <c r="E231">
        <v>3</v>
      </c>
      <c r="F231" s="3">
        <f>E231*1.121</f>
        <v>3.363</v>
      </c>
      <c r="G231">
        <v>4</v>
      </c>
      <c r="H231">
        <v>4</v>
      </c>
      <c r="I231">
        <v>3</v>
      </c>
      <c r="P231" s="18">
        <v>44749</v>
      </c>
    </row>
    <row r="232" spans="1:17" x14ac:dyDescent="0.2">
      <c r="A232">
        <v>2022</v>
      </c>
      <c r="B232" t="s">
        <v>8</v>
      </c>
      <c r="C232" t="s">
        <v>17</v>
      </c>
      <c r="D232" s="18">
        <v>44727</v>
      </c>
      <c r="E232">
        <v>3</v>
      </c>
      <c r="F232" s="3">
        <f>E232*1.121</f>
        <v>3.363</v>
      </c>
      <c r="G232">
        <v>1</v>
      </c>
      <c r="H232">
        <v>1</v>
      </c>
      <c r="I232">
        <v>4</v>
      </c>
      <c r="J232" s="3">
        <v>22.5</v>
      </c>
      <c r="K232" s="3">
        <f>J232/435.6*4047*4</f>
        <v>836.15702479338836</v>
      </c>
      <c r="L232" s="3">
        <f>K232*1.121</f>
        <v>937.33202479338831</v>
      </c>
      <c r="P232" s="18">
        <v>44756</v>
      </c>
      <c r="Q232">
        <v>458.25121212121206</v>
      </c>
    </row>
    <row r="233" spans="1:17" x14ac:dyDescent="0.2">
      <c r="A233">
        <v>2022</v>
      </c>
      <c r="B233" t="s">
        <v>8</v>
      </c>
      <c r="C233" t="s">
        <v>17</v>
      </c>
      <c r="D233" s="18">
        <v>44727</v>
      </c>
      <c r="E233">
        <v>3</v>
      </c>
      <c r="F233" s="3">
        <f>E233*1.121</f>
        <v>3.363</v>
      </c>
      <c r="G233">
        <v>2</v>
      </c>
      <c r="H233">
        <v>2</v>
      </c>
      <c r="I233">
        <v>4</v>
      </c>
      <c r="J233" s="3">
        <v>9.9</v>
      </c>
      <c r="K233" s="3">
        <f>J233/435.6*4047*4</f>
        <v>367.90909090909093</v>
      </c>
      <c r="L233" s="3">
        <f>K233*1.121</f>
        <v>412.42609090909093</v>
      </c>
      <c r="P233" s="18">
        <v>44756</v>
      </c>
      <c r="Q233">
        <v>254.12112672176306</v>
      </c>
    </row>
    <row r="234" spans="1:17" x14ac:dyDescent="0.2">
      <c r="A234">
        <v>2022</v>
      </c>
      <c r="B234" t="s">
        <v>8</v>
      </c>
      <c r="C234" t="s">
        <v>17</v>
      </c>
      <c r="D234" s="18">
        <v>44727</v>
      </c>
      <c r="E234">
        <v>3</v>
      </c>
      <c r="F234" s="3">
        <f>E234*1.121</f>
        <v>3.363</v>
      </c>
      <c r="G234">
        <v>3</v>
      </c>
      <c r="H234">
        <v>3</v>
      </c>
      <c r="I234">
        <v>4</v>
      </c>
      <c r="J234" s="3">
        <v>19.100000000000001</v>
      </c>
      <c r="K234" s="3">
        <f>J234/435.6*4047*4</f>
        <v>709.80440771349868</v>
      </c>
      <c r="L234" s="3">
        <f>K234*1.121</f>
        <v>795.69074104683204</v>
      </c>
      <c r="P234" s="18">
        <v>44756</v>
      </c>
      <c r="Q234">
        <v>254.12112672176306</v>
      </c>
    </row>
    <row r="235" spans="1:17" x14ac:dyDescent="0.2">
      <c r="A235">
        <v>2022</v>
      </c>
      <c r="B235" t="s">
        <v>8</v>
      </c>
      <c r="C235" t="s">
        <v>17</v>
      </c>
      <c r="D235" s="18">
        <v>44727</v>
      </c>
      <c r="E235">
        <v>3</v>
      </c>
      <c r="F235" s="3">
        <f>E235*1.121</f>
        <v>3.363</v>
      </c>
      <c r="G235">
        <v>4</v>
      </c>
      <c r="H235">
        <v>4</v>
      </c>
      <c r="I235">
        <v>4</v>
      </c>
      <c r="J235" s="3">
        <v>15</v>
      </c>
      <c r="K235" s="3">
        <f>J235/435.6*4047*4</f>
        <v>557.43801652892569</v>
      </c>
      <c r="L235" s="3">
        <f>K235*1.121</f>
        <v>624.88801652892573</v>
      </c>
      <c r="P235" s="18">
        <v>44756</v>
      </c>
      <c r="Q235">
        <v>224.95968595041325</v>
      </c>
    </row>
    <row r="236" spans="1:17" x14ac:dyDescent="0.2">
      <c r="A236">
        <v>2022</v>
      </c>
      <c r="B236" t="s">
        <v>8</v>
      </c>
      <c r="C236" t="s">
        <v>17</v>
      </c>
      <c r="D236" s="18">
        <v>44727</v>
      </c>
      <c r="E236">
        <v>3</v>
      </c>
      <c r="F236" s="3">
        <f>E236*1.121</f>
        <v>3.363</v>
      </c>
      <c r="G236">
        <v>1</v>
      </c>
      <c r="H236">
        <v>1</v>
      </c>
      <c r="I236">
        <v>5</v>
      </c>
      <c r="J236" s="3">
        <v>42.4</v>
      </c>
      <c r="K236" s="3">
        <f>J236/435.6*4047*4</f>
        <v>1575.6914600550963</v>
      </c>
      <c r="L236" s="3">
        <f>K236*1.121</f>
        <v>1766.350126721763</v>
      </c>
      <c r="P236" s="18">
        <v>44763</v>
      </c>
    </row>
    <row r="237" spans="1:17" x14ac:dyDescent="0.2">
      <c r="A237">
        <v>2022</v>
      </c>
      <c r="B237" t="s">
        <v>8</v>
      </c>
      <c r="C237" t="s">
        <v>17</v>
      </c>
      <c r="D237" s="18">
        <v>44727</v>
      </c>
      <c r="E237">
        <v>3</v>
      </c>
      <c r="F237" s="3">
        <f>E237*1.121</f>
        <v>3.363</v>
      </c>
      <c r="G237">
        <v>2</v>
      </c>
      <c r="H237">
        <v>2</v>
      </c>
      <c r="I237">
        <v>5</v>
      </c>
      <c r="J237" s="3">
        <v>22.7</v>
      </c>
      <c r="K237" s="3">
        <f>J237/435.6*4047*4</f>
        <v>843.5895316804407</v>
      </c>
      <c r="L237" s="3">
        <f>K237*1.121</f>
        <v>945.66386501377406</v>
      </c>
      <c r="P237" s="18">
        <v>44763</v>
      </c>
    </row>
    <row r="238" spans="1:17" x14ac:dyDescent="0.2">
      <c r="A238">
        <v>2022</v>
      </c>
      <c r="B238" t="s">
        <v>8</v>
      </c>
      <c r="C238" t="s">
        <v>17</v>
      </c>
      <c r="D238" s="18">
        <v>44727</v>
      </c>
      <c r="E238">
        <v>3</v>
      </c>
      <c r="F238" s="3">
        <f>E238*1.121</f>
        <v>3.363</v>
      </c>
      <c r="G238">
        <v>3</v>
      </c>
      <c r="H238">
        <v>3</v>
      </c>
      <c r="I238">
        <v>5</v>
      </c>
      <c r="J238" s="3">
        <v>47.1</v>
      </c>
      <c r="K238" s="3">
        <f>J238/435.6*4047*4</f>
        <v>1750.3553719008264</v>
      </c>
      <c r="L238" s="3">
        <f>K238*1.121</f>
        <v>1962.1483719008263</v>
      </c>
      <c r="P238" s="18">
        <v>44763</v>
      </c>
    </row>
    <row r="239" spans="1:17" x14ac:dyDescent="0.2">
      <c r="A239">
        <v>2022</v>
      </c>
      <c r="B239" t="s">
        <v>8</v>
      </c>
      <c r="C239" t="s">
        <v>17</v>
      </c>
      <c r="D239" s="18">
        <v>44727</v>
      </c>
      <c r="E239">
        <v>3</v>
      </c>
      <c r="F239" s="3">
        <f>E239*1.121</f>
        <v>3.363</v>
      </c>
      <c r="G239">
        <v>4</v>
      </c>
      <c r="H239">
        <v>4</v>
      </c>
      <c r="I239">
        <v>5</v>
      </c>
      <c r="J239" s="3">
        <v>20.100000000000001</v>
      </c>
      <c r="K239" s="3">
        <f>J239/435.6*4047*4</f>
        <v>746.96694214876038</v>
      </c>
      <c r="L239" s="3">
        <f>K239*1.121</f>
        <v>837.34994214876042</v>
      </c>
      <c r="P239" s="18">
        <v>44763</v>
      </c>
    </row>
    <row r="240" spans="1:17" x14ac:dyDescent="0.2">
      <c r="A240">
        <v>2022</v>
      </c>
      <c r="B240" t="s">
        <v>8</v>
      </c>
      <c r="C240" t="s">
        <v>17</v>
      </c>
      <c r="D240" s="18">
        <v>44727</v>
      </c>
      <c r="E240">
        <v>3</v>
      </c>
      <c r="F240" s="3">
        <f>E240*1.121</f>
        <v>3.363</v>
      </c>
      <c r="G240">
        <v>1</v>
      </c>
      <c r="H240">
        <v>1</v>
      </c>
      <c r="I240">
        <v>6</v>
      </c>
      <c r="J240" s="3">
        <v>87.2</v>
      </c>
      <c r="K240" s="3">
        <f>J240/435.6*4047*4</f>
        <v>3240.5730027548207</v>
      </c>
      <c r="L240" s="3">
        <f>K240*1.121</f>
        <v>3632.682336088154</v>
      </c>
      <c r="P240" s="18">
        <v>44770</v>
      </c>
    </row>
    <row r="241" spans="1:18" x14ac:dyDescent="0.2">
      <c r="A241">
        <v>2022</v>
      </c>
      <c r="B241" t="s">
        <v>8</v>
      </c>
      <c r="C241" t="s">
        <v>17</v>
      </c>
      <c r="D241" s="18">
        <v>44727</v>
      </c>
      <c r="E241">
        <v>3</v>
      </c>
      <c r="F241" s="3">
        <f>E241*1.121</f>
        <v>3.363</v>
      </c>
      <c r="G241">
        <v>2</v>
      </c>
      <c r="H241">
        <v>2</v>
      </c>
      <c r="I241">
        <v>6</v>
      </c>
      <c r="J241" s="3">
        <v>61.8</v>
      </c>
      <c r="K241" s="3">
        <f>J241/435.6*4047*4</f>
        <v>2296.6446280991736</v>
      </c>
      <c r="L241" s="3">
        <f>K241*1.121</f>
        <v>2574.5386280991734</v>
      </c>
      <c r="P241" s="18">
        <v>44770</v>
      </c>
    </row>
    <row r="242" spans="1:18" x14ac:dyDescent="0.2">
      <c r="A242">
        <v>2022</v>
      </c>
      <c r="B242" t="s">
        <v>8</v>
      </c>
      <c r="C242" t="s">
        <v>17</v>
      </c>
      <c r="D242" s="18">
        <v>44727</v>
      </c>
      <c r="E242">
        <v>3</v>
      </c>
      <c r="F242" s="3">
        <f>E242*1.121</f>
        <v>3.363</v>
      </c>
      <c r="G242">
        <v>3</v>
      </c>
      <c r="H242">
        <v>3</v>
      </c>
      <c r="I242">
        <v>6</v>
      </c>
      <c r="J242" s="3">
        <v>77.599999999999994</v>
      </c>
      <c r="K242" s="3">
        <f>J242/435.6*4047*4</f>
        <v>2883.8126721763083</v>
      </c>
      <c r="L242" s="3">
        <f>K242*1.121</f>
        <v>3232.7540055096415</v>
      </c>
      <c r="P242" s="18">
        <v>44770</v>
      </c>
    </row>
    <row r="243" spans="1:18" x14ac:dyDescent="0.2">
      <c r="A243">
        <v>2022</v>
      </c>
      <c r="B243" t="s">
        <v>8</v>
      </c>
      <c r="C243" t="s">
        <v>17</v>
      </c>
      <c r="D243" s="18">
        <v>44727</v>
      </c>
      <c r="E243">
        <v>3</v>
      </c>
      <c r="F243" s="3">
        <f>E243*1.121</f>
        <v>3.363</v>
      </c>
      <c r="G243">
        <v>4</v>
      </c>
      <c r="H243">
        <v>4</v>
      </c>
      <c r="I243">
        <v>6</v>
      </c>
      <c r="J243" s="3">
        <v>59.3</v>
      </c>
      <c r="K243" s="3">
        <f>J243/435.6*4047*4</f>
        <v>2203.738292011019</v>
      </c>
      <c r="L243" s="3">
        <f>K243*1.121</f>
        <v>2470.3906253443524</v>
      </c>
      <c r="P243" s="18">
        <v>44770</v>
      </c>
    </row>
    <row r="244" spans="1:18" x14ac:dyDescent="0.2">
      <c r="A244">
        <v>2022</v>
      </c>
      <c r="B244" t="s">
        <v>8</v>
      </c>
      <c r="C244" t="s">
        <v>17</v>
      </c>
      <c r="D244" s="18">
        <v>44727</v>
      </c>
      <c r="E244">
        <v>3</v>
      </c>
      <c r="F244" s="3">
        <f>E244*1.121</f>
        <v>3.363</v>
      </c>
      <c r="G244">
        <v>1</v>
      </c>
      <c r="H244">
        <v>1</v>
      </c>
      <c r="I244">
        <v>7</v>
      </c>
      <c r="J244" s="3">
        <v>91.7</v>
      </c>
      <c r="K244" s="3">
        <f>J244/435.6*4047*4</f>
        <v>3407.8044077134987</v>
      </c>
      <c r="L244" s="3">
        <f>K244*1.121</f>
        <v>3820.1487410468321</v>
      </c>
      <c r="P244" s="18">
        <v>44777</v>
      </c>
    </row>
    <row r="245" spans="1:18" x14ac:dyDescent="0.2">
      <c r="A245">
        <v>2022</v>
      </c>
      <c r="B245" t="s">
        <v>8</v>
      </c>
      <c r="C245" t="s">
        <v>17</v>
      </c>
      <c r="D245" s="18">
        <v>44727</v>
      </c>
      <c r="E245">
        <v>3</v>
      </c>
      <c r="F245" s="3">
        <f>E245*1.121</f>
        <v>3.363</v>
      </c>
      <c r="G245">
        <v>2</v>
      </c>
      <c r="H245">
        <v>2</v>
      </c>
      <c r="I245">
        <v>7</v>
      </c>
      <c r="J245" s="3">
        <v>51</v>
      </c>
      <c r="K245" s="3">
        <f>J245/435.6*4047*4</f>
        <v>1895.2892561983469</v>
      </c>
      <c r="L245" s="3">
        <f>K245*1.121</f>
        <v>2124.6192561983471</v>
      </c>
      <c r="P245" s="18">
        <v>44777</v>
      </c>
    </row>
    <row r="246" spans="1:18" x14ac:dyDescent="0.2">
      <c r="A246">
        <v>2022</v>
      </c>
      <c r="B246" t="s">
        <v>8</v>
      </c>
      <c r="C246" t="s">
        <v>17</v>
      </c>
      <c r="D246" s="18">
        <v>44727</v>
      </c>
      <c r="E246">
        <v>3</v>
      </c>
      <c r="F246" s="3">
        <f>E246*1.121</f>
        <v>3.363</v>
      </c>
      <c r="G246">
        <v>3</v>
      </c>
      <c r="H246">
        <v>3</v>
      </c>
      <c r="I246">
        <v>7</v>
      </c>
      <c r="J246" s="3">
        <v>118.2</v>
      </c>
      <c r="K246" s="3">
        <f>J246/435.6*4047*4</f>
        <v>4392.6115702479337</v>
      </c>
      <c r="L246" s="3">
        <f>K246*1.121</f>
        <v>4924.1175702479341</v>
      </c>
      <c r="P246" s="18">
        <v>44777</v>
      </c>
    </row>
    <row r="247" spans="1:18" x14ac:dyDescent="0.2">
      <c r="A247">
        <v>2022</v>
      </c>
      <c r="B247" t="s">
        <v>8</v>
      </c>
      <c r="C247" t="s">
        <v>17</v>
      </c>
      <c r="D247" s="18">
        <v>44727</v>
      </c>
      <c r="E247">
        <v>3</v>
      </c>
      <c r="F247" s="3">
        <f>E247*1.121</f>
        <v>3.363</v>
      </c>
      <c r="G247">
        <v>4</v>
      </c>
      <c r="H247">
        <v>4</v>
      </c>
      <c r="I247">
        <v>7</v>
      </c>
      <c r="J247" s="3">
        <v>62.5</v>
      </c>
      <c r="K247" s="3">
        <f>J247/435.6*4047*4</f>
        <v>2322.6584022038564</v>
      </c>
      <c r="L247" s="3">
        <f>K247*1.121</f>
        <v>2603.700068870523</v>
      </c>
      <c r="P247" s="18">
        <v>44777</v>
      </c>
    </row>
    <row r="248" spans="1:18" x14ac:dyDescent="0.2">
      <c r="A248">
        <v>2022</v>
      </c>
      <c r="B248" t="s">
        <v>8</v>
      </c>
      <c r="C248" t="s">
        <v>17</v>
      </c>
      <c r="D248" s="18">
        <v>44727</v>
      </c>
      <c r="E248">
        <v>3</v>
      </c>
      <c r="F248" s="3">
        <f>E248*1.121</f>
        <v>3.363</v>
      </c>
      <c r="G248">
        <v>1</v>
      </c>
      <c r="H248">
        <v>1</v>
      </c>
      <c r="I248">
        <v>8</v>
      </c>
      <c r="J248" s="3">
        <v>79.2</v>
      </c>
      <c r="K248" s="3">
        <f>J248/435.6*4047*4</f>
        <v>2943.2727272727275</v>
      </c>
      <c r="L248" s="3">
        <f>K248*1.121</f>
        <v>3299.4087272727274</v>
      </c>
      <c r="P248" s="18">
        <v>44784</v>
      </c>
    </row>
    <row r="249" spans="1:18" x14ac:dyDescent="0.2">
      <c r="A249">
        <v>2022</v>
      </c>
      <c r="B249" t="s">
        <v>8</v>
      </c>
      <c r="C249" t="s">
        <v>17</v>
      </c>
      <c r="D249" s="18">
        <v>44727</v>
      </c>
      <c r="E249">
        <v>3</v>
      </c>
      <c r="F249" s="3">
        <f>E249*1.121</f>
        <v>3.363</v>
      </c>
      <c r="G249">
        <v>2</v>
      </c>
      <c r="H249">
        <v>2</v>
      </c>
      <c r="I249">
        <v>8</v>
      </c>
      <c r="J249" s="3">
        <v>104.6</v>
      </c>
      <c r="K249" s="3">
        <f>J249/435.6*4047*4</f>
        <v>3887.2011019283741</v>
      </c>
      <c r="L249" s="3">
        <f>K249*1.121</f>
        <v>4357.5524352617076</v>
      </c>
      <c r="P249" s="18">
        <v>44784</v>
      </c>
    </row>
    <row r="250" spans="1:18" x14ac:dyDescent="0.2">
      <c r="A250">
        <v>2022</v>
      </c>
      <c r="B250" t="s">
        <v>8</v>
      </c>
      <c r="C250" t="s">
        <v>17</v>
      </c>
      <c r="D250" s="18">
        <v>44727</v>
      </c>
      <c r="E250">
        <v>3</v>
      </c>
      <c r="F250" s="3">
        <f>E250*1.121</f>
        <v>3.363</v>
      </c>
      <c r="G250">
        <v>3</v>
      </c>
      <c r="H250">
        <v>3</v>
      </c>
      <c r="I250">
        <v>8</v>
      </c>
      <c r="J250" s="3">
        <v>112.2</v>
      </c>
      <c r="K250" s="3">
        <f>J250/435.6*4047*4</f>
        <v>4169.636363636364</v>
      </c>
      <c r="L250" s="3">
        <f>K250*1.121</f>
        <v>4674.1623636363638</v>
      </c>
      <c r="P250" s="18">
        <v>44784</v>
      </c>
    </row>
    <row r="251" spans="1:18" x14ac:dyDescent="0.2">
      <c r="A251">
        <v>2022</v>
      </c>
      <c r="B251" t="s">
        <v>8</v>
      </c>
      <c r="C251" t="s">
        <v>17</v>
      </c>
      <c r="D251" s="18">
        <v>44727</v>
      </c>
      <c r="E251">
        <v>3</v>
      </c>
      <c r="F251" s="3">
        <f>E251*1.121</f>
        <v>3.363</v>
      </c>
      <c r="G251">
        <v>4</v>
      </c>
      <c r="H251">
        <v>4</v>
      </c>
      <c r="I251">
        <v>8</v>
      </c>
      <c r="J251" s="3">
        <v>61</v>
      </c>
      <c r="K251" s="3">
        <f>J251/435.6*4047*4</f>
        <v>2266.9146005509638</v>
      </c>
      <c r="L251" s="3">
        <f>K251*1.121</f>
        <v>2541.2112672176304</v>
      </c>
      <c r="P251" s="18">
        <v>44784</v>
      </c>
    </row>
    <row r="252" spans="1:18" x14ac:dyDescent="0.2">
      <c r="A252">
        <v>2022</v>
      </c>
      <c r="B252" t="s">
        <v>8</v>
      </c>
      <c r="C252" t="s">
        <v>17</v>
      </c>
      <c r="D252" s="18">
        <v>44727</v>
      </c>
      <c r="E252">
        <v>3</v>
      </c>
      <c r="F252" s="3">
        <f>E252*1.121</f>
        <v>3.363</v>
      </c>
      <c r="G252">
        <v>1</v>
      </c>
      <c r="H252">
        <v>1</v>
      </c>
      <c r="I252">
        <v>9</v>
      </c>
      <c r="J252" s="3">
        <v>163</v>
      </c>
      <c r="K252" s="3">
        <f>J252/435.6*4047*4</f>
        <v>6057.4931129476581</v>
      </c>
      <c r="L252" s="3">
        <f>K252*1.121</f>
        <v>6790.4497796143251</v>
      </c>
      <c r="P252" s="18">
        <v>44791</v>
      </c>
    </row>
    <row r="253" spans="1:18" x14ac:dyDescent="0.2">
      <c r="A253">
        <v>2022</v>
      </c>
      <c r="B253" t="s">
        <v>8</v>
      </c>
      <c r="C253" t="s">
        <v>17</v>
      </c>
      <c r="D253" s="18">
        <v>44727</v>
      </c>
      <c r="E253">
        <v>3</v>
      </c>
      <c r="F253" s="3">
        <f>E253*1.121</f>
        <v>3.363</v>
      </c>
      <c r="G253">
        <v>2</v>
      </c>
      <c r="H253">
        <v>2</v>
      </c>
      <c r="I253">
        <v>9</v>
      </c>
      <c r="J253" s="3">
        <v>164.4</v>
      </c>
      <c r="K253" s="3">
        <f>J253/435.6*4047*4</f>
        <v>6109.5206611570247</v>
      </c>
      <c r="L253" s="3">
        <f>K253*1.121</f>
        <v>6848.7726611570251</v>
      </c>
      <c r="P253" s="18">
        <v>44791</v>
      </c>
    </row>
    <row r="254" spans="1:18" x14ac:dyDescent="0.2">
      <c r="A254">
        <v>2022</v>
      </c>
      <c r="B254" t="s">
        <v>8</v>
      </c>
      <c r="C254" t="s">
        <v>17</v>
      </c>
      <c r="D254" s="18">
        <v>44727</v>
      </c>
      <c r="E254">
        <v>3</v>
      </c>
      <c r="F254" s="3">
        <f>E254*1.121</f>
        <v>3.363</v>
      </c>
      <c r="G254">
        <v>3</v>
      </c>
      <c r="H254">
        <v>3</v>
      </c>
      <c r="I254">
        <v>9</v>
      </c>
      <c r="J254" s="3">
        <v>139.4</v>
      </c>
      <c r="K254" s="3">
        <f>J254/435.6*4047*4</f>
        <v>5180.4573002754814</v>
      </c>
      <c r="L254" s="3">
        <f>K254*1.121</f>
        <v>5807.2926336088149</v>
      </c>
      <c r="P254" s="18">
        <v>44791</v>
      </c>
    </row>
    <row r="255" spans="1:18" x14ac:dyDescent="0.2">
      <c r="A255">
        <v>2022</v>
      </c>
      <c r="B255" t="s">
        <v>8</v>
      </c>
      <c r="C255" t="s">
        <v>17</v>
      </c>
      <c r="D255" s="18">
        <v>44727</v>
      </c>
      <c r="E255">
        <v>3</v>
      </c>
      <c r="F255" s="3">
        <f>E255*1.121</f>
        <v>3.363</v>
      </c>
      <c r="G255">
        <v>4</v>
      </c>
      <c r="H255">
        <v>4</v>
      </c>
      <c r="I255">
        <v>9</v>
      </c>
      <c r="J255" s="3">
        <v>171</v>
      </c>
      <c r="K255" s="3">
        <f>J255/435.6*4047*4</f>
        <v>6354.7933884297518</v>
      </c>
      <c r="L255" s="3">
        <f>K255*1.121</f>
        <v>7123.723388429752</v>
      </c>
      <c r="P255" s="18">
        <v>44791</v>
      </c>
    </row>
    <row r="256" spans="1:18" x14ac:dyDescent="0.2">
      <c r="A256">
        <v>2022</v>
      </c>
      <c r="B256" t="s">
        <v>9</v>
      </c>
      <c r="C256" t="s">
        <v>17</v>
      </c>
      <c r="D256" s="18">
        <v>44727</v>
      </c>
      <c r="E256">
        <v>6</v>
      </c>
      <c r="F256" s="3">
        <f>E256*1.121</f>
        <v>6.726</v>
      </c>
      <c r="G256">
        <v>1</v>
      </c>
      <c r="H256">
        <v>1</v>
      </c>
      <c r="I256">
        <v>1</v>
      </c>
      <c r="M256" s="4">
        <v>0</v>
      </c>
      <c r="N256" s="3">
        <f>M256*2.54</f>
        <v>0</v>
      </c>
      <c r="O256" s="2" t="s">
        <v>40</v>
      </c>
      <c r="P256" s="18">
        <v>44735</v>
      </c>
      <c r="R256" s="2" t="s">
        <v>40</v>
      </c>
    </row>
    <row r="257" spans="1:33" x14ac:dyDescent="0.2">
      <c r="A257">
        <v>2022</v>
      </c>
      <c r="B257" t="s">
        <v>9</v>
      </c>
      <c r="C257" t="s">
        <v>17</v>
      </c>
      <c r="D257" s="18">
        <v>44727</v>
      </c>
      <c r="E257">
        <v>6</v>
      </c>
      <c r="F257" s="3">
        <f>E257*1.121</f>
        <v>6.726</v>
      </c>
      <c r="G257">
        <v>2</v>
      </c>
      <c r="H257">
        <v>2</v>
      </c>
      <c r="I257">
        <v>1</v>
      </c>
      <c r="M257" s="4">
        <v>0</v>
      </c>
      <c r="N257" s="3">
        <f>M257*2.54</f>
        <v>0</v>
      </c>
      <c r="O257" s="2" t="s">
        <v>40</v>
      </c>
      <c r="P257" s="18">
        <v>44735</v>
      </c>
      <c r="R257" s="2" t="s">
        <v>40</v>
      </c>
    </row>
    <row r="258" spans="1:33" x14ac:dyDescent="0.2">
      <c r="A258">
        <v>2022</v>
      </c>
      <c r="B258" t="s">
        <v>9</v>
      </c>
      <c r="C258" t="s">
        <v>17</v>
      </c>
      <c r="D258" s="18">
        <v>44727</v>
      </c>
      <c r="E258">
        <v>6</v>
      </c>
      <c r="F258" s="3">
        <f>E258*1.121</f>
        <v>6.726</v>
      </c>
      <c r="G258">
        <v>3</v>
      </c>
      <c r="H258">
        <v>3</v>
      </c>
      <c r="I258">
        <v>1</v>
      </c>
      <c r="M258" s="4">
        <v>0</v>
      </c>
      <c r="N258" s="3">
        <f>M258*2.54</f>
        <v>0</v>
      </c>
      <c r="O258" s="2" t="s">
        <v>40</v>
      </c>
      <c r="P258" s="18">
        <v>44735</v>
      </c>
      <c r="R258" s="2" t="s">
        <v>40</v>
      </c>
    </row>
    <row r="259" spans="1:33" x14ac:dyDescent="0.2">
      <c r="A259">
        <v>2022</v>
      </c>
      <c r="B259" t="s">
        <v>9</v>
      </c>
      <c r="C259" t="s">
        <v>17</v>
      </c>
      <c r="D259" s="18">
        <v>44727</v>
      </c>
      <c r="E259">
        <v>6</v>
      </c>
      <c r="F259" s="3">
        <f>E259*1.121</f>
        <v>6.726</v>
      </c>
      <c r="G259">
        <v>4</v>
      </c>
      <c r="H259">
        <v>4</v>
      </c>
      <c r="I259">
        <v>1</v>
      </c>
      <c r="M259" s="4">
        <v>0</v>
      </c>
      <c r="N259" s="3">
        <f>M259*2.54</f>
        <v>0</v>
      </c>
      <c r="O259" s="2" t="s">
        <v>40</v>
      </c>
      <c r="P259" s="18">
        <v>44735</v>
      </c>
      <c r="R259" s="2" t="s">
        <v>40</v>
      </c>
    </row>
    <row r="260" spans="1:33" x14ac:dyDescent="0.2">
      <c r="A260">
        <v>2022</v>
      </c>
      <c r="B260" t="s">
        <v>9</v>
      </c>
      <c r="C260" t="s">
        <v>17</v>
      </c>
      <c r="D260" s="18">
        <v>44727</v>
      </c>
      <c r="E260">
        <v>6</v>
      </c>
      <c r="F260" s="3">
        <f>E260*1.121</f>
        <v>6.726</v>
      </c>
      <c r="G260">
        <v>1</v>
      </c>
      <c r="H260">
        <v>1</v>
      </c>
      <c r="I260">
        <v>2</v>
      </c>
      <c r="M260" s="4">
        <v>1</v>
      </c>
      <c r="N260" s="3">
        <f>M260*2.54</f>
        <v>2.54</v>
      </c>
      <c r="O260" s="2" t="s">
        <v>41</v>
      </c>
      <c r="P260" s="18">
        <v>44742</v>
      </c>
      <c r="R260" s="2" t="s">
        <v>41</v>
      </c>
    </row>
    <row r="261" spans="1:33" x14ac:dyDescent="0.2">
      <c r="A261">
        <v>2022</v>
      </c>
      <c r="B261" t="s">
        <v>9</v>
      </c>
      <c r="C261" t="s">
        <v>17</v>
      </c>
      <c r="D261" s="18">
        <v>44727</v>
      </c>
      <c r="E261">
        <v>6</v>
      </c>
      <c r="F261" s="3">
        <f>E261*1.121</f>
        <v>6.726</v>
      </c>
      <c r="G261">
        <v>2</v>
      </c>
      <c r="H261">
        <v>2</v>
      </c>
      <c r="I261">
        <v>2</v>
      </c>
      <c r="M261" s="4">
        <v>1</v>
      </c>
      <c r="N261" s="3">
        <f>M261*2.54</f>
        <v>2.54</v>
      </c>
      <c r="O261" s="2" t="s">
        <v>41</v>
      </c>
      <c r="P261" s="18">
        <v>44742</v>
      </c>
      <c r="R261" s="2" t="s">
        <v>41</v>
      </c>
    </row>
    <row r="262" spans="1:33" x14ac:dyDescent="0.2">
      <c r="A262">
        <v>2022</v>
      </c>
      <c r="B262" t="s">
        <v>9</v>
      </c>
      <c r="C262" t="s">
        <v>17</v>
      </c>
      <c r="D262" s="18">
        <v>44727</v>
      </c>
      <c r="E262">
        <v>6</v>
      </c>
      <c r="F262" s="3">
        <f>E262*1.121</f>
        <v>6.726</v>
      </c>
      <c r="G262">
        <v>3</v>
      </c>
      <c r="H262">
        <v>3</v>
      </c>
      <c r="I262">
        <v>2</v>
      </c>
      <c r="M262" s="4">
        <v>1</v>
      </c>
      <c r="N262" s="3">
        <f>M262*2.54</f>
        <v>2.54</v>
      </c>
      <c r="O262" s="2" t="s">
        <v>41</v>
      </c>
      <c r="P262" s="18">
        <v>44742</v>
      </c>
      <c r="R262" s="2" t="s">
        <v>41</v>
      </c>
    </row>
    <row r="263" spans="1:33" x14ac:dyDescent="0.2">
      <c r="A263">
        <v>2022</v>
      </c>
      <c r="B263" t="s">
        <v>9</v>
      </c>
      <c r="C263" t="s">
        <v>17</v>
      </c>
      <c r="D263" s="18">
        <v>44727</v>
      </c>
      <c r="E263">
        <v>6</v>
      </c>
      <c r="F263" s="3">
        <f>E263*1.121</f>
        <v>6.726</v>
      </c>
      <c r="G263">
        <v>4</v>
      </c>
      <c r="H263">
        <v>4</v>
      </c>
      <c r="I263">
        <v>2</v>
      </c>
      <c r="M263" s="4">
        <v>1</v>
      </c>
      <c r="N263" s="3">
        <f>M263*2.54</f>
        <v>2.54</v>
      </c>
      <c r="O263" s="2" t="s">
        <v>41</v>
      </c>
      <c r="P263" s="18">
        <v>44742</v>
      </c>
      <c r="R263" s="2" t="s">
        <v>41</v>
      </c>
    </row>
    <row r="264" spans="1:33" x14ac:dyDescent="0.2">
      <c r="A264">
        <v>2022</v>
      </c>
      <c r="B264" t="s">
        <v>9</v>
      </c>
      <c r="C264" t="s">
        <v>17</v>
      </c>
      <c r="D264" s="18">
        <v>44727</v>
      </c>
      <c r="E264">
        <v>6</v>
      </c>
      <c r="F264" s="3">
        <f>E264*1.121</f>
        <v>6.726</v>
      </c>
      <c r="G264">
        <v>1</v>
      </c>
      <c r="H264">
        <v>1</v>
      </c>
      <c r="I264">
        <v>3</v>
      </c>
      <c r="M264" s="4">
        <v>6</v>
      </c>
      <c r="N264" s="3">
        <f>M264*2.54</f>
        <v>15.24</v>
      </c>
      <c r="O264" s="2" t="s">
        <v>42</v>
      </c>
      <c r="P264" s="18">
        <v>44749</v>
      </c>
      <c r="R264" s="2" t="s">
        <v>42</v>
      </c>
    </row>
    <row r="265" spans="1:33" x14ac:dyDescent="0.2">
      <c r="A265">
        <v>2022</v>
      </c>
      <c r="B265" t="s">
        <v>9</v>
      </c>
      <c r="C265" t="s">
        <v>17</v>
      </c>
      <c r="D265" s="18">
        <v>44727</v>
      </c>
      <c r="E265">
        <v>6</v>
      </c>
      <c r="F265" s="3">
        <f>E265*1.121</f>
        <v>6.726</v>
      </c>
      <c r="G265">
        <v>2</v>
      </c>
      <c r="H265">
        <v>2</v>
      </c>
      <c r="I265">
        <v>3</v>
      </c>
      <c r="M265" s="4">
        <v>4</v>
      </c>
      <c r="N265" s="3">
        <f>M265*2.54</f>
        <v>10.16</v>
      </c>
      <c r="O265" s="2" t="s">
        <v>42</v>
      </c>
      <c r="P265" s="18">
        <v>44749</v>
      </c>
      <c r="R265" s="2" t="s">
        <v>42</v>
      </c>
    </row>
    <row r="266" spans="1:33" x14ac:dyDescent="0.2">
      <c r="A266">
        <v>2022</v>
      </c>
      <c r="B266" t="s">
        <v>9</v>
      </c>
      <c r="C266" t="s">
        <v>17</v>
      </c>
      <c r="D266" s="18">
        <v>44727</v>
      </c>
      <c r="E266">
        <v>6</v>
      </c>
      <c r="F266" s="3">
        <f>E266*1.121</f>
        <v>6.726</v>
      </c>
      <c r="G266">
        <v>3</v>
      </c>
      <c r="H266">
        <v>3</v>
      </c>
      <c r="I266">
        <v>3</v>
      </c>
      <c r="M266" s="4">
        <v>4</v>
      </c>
      <c r="N266" s="3">
        <f>M266*2.54</f>
        <v>10.16</v>
      </c>
      <c r="O266" s="2" t="s">
        <v>42</v>
      </c>
      <c r="P266" s="18">
        <v>44749</v>
      </c>
      <c r="R266" s="2" t="s">
        <v>42</v>
      </c>
    </row>
    <row r="267" spans="1:33" x14ac:dyDescent="0.2">
      <c r="A267">
        <v>2022</v>
      </c>
      <c r="B267" t="s">
        <v>9</v>
      </c>
      <c r="C267" t="s">
        <v>17</v>
      </c>
      <c r="D267" s="18">
        <v>44727</v>
      </c>
      <c r="E267">
        <v>6</v>
      </c>
      <c r="F267" s="3">
        <f>E267*1.121</f>
        <v>6.726</v>
      </c>
      <c r="G267">
        <v>4</v>
      </c>
      <c r="H267">
        <v>4</v>
      </c>
      <c r="I267">
        <v>3</v>
      </c>
      <c r="M267" s="4">
        <v>5</v>
      </c>
      <c r="N267" s="3">
        <f>M267*2.54</f>
        <v>12.7</v>
      </c>
      <c r="O267" s="2" t="s">
        <v>42</v>
      </c>
      <c r="P267" s="18">
        <v>44749</v>
      </c>
      <c r="R267" s="2" t="s">
        <v>42</v>
      </c>
    </row>
    <row r="268" spans="1:33" x14ac:dyDescent="0.2">
      <c r="A268">
        <v>2022</v>
      </c>
      <c r="B268" t="s">
        <v>9</v>
      </c>
      <c r="C268" t="s">
        <v>17</v>
      </c>
      <c r="D268" s="18">
        <v>44727</v>
      </c>
      <c r="E268">
        <v>6</v>
      </c>
      <c r="F268" s="3">
        <f>E268*1.121</f>
        <v>6.726</v>
      </c>
      <c r="G268">
        <v>1</v>
      </c>
      <c r="H268">
        <v>1</v>
      </c>
      <c r="I268">
        <v>4</v>
      </c>
      <c r="J268" s="3">
        <v>23.6</v>
      </c>
      <c r="K268" s="3">
        <f>J268/435.6*4047*4</f>
        <v>877.03581267217635</v>
      </c>
      <c r="L268" s="3">
        <f>K268*1.121</f>
        <v>983.15714600550973</v>
      </c>
      <c r="M268" s="4">
        <v>16</v>
      </c>
      <c r="N268" s="3">
        <f>M268*2.54</f>
        <v>40.64</v>
      </c>
      <c r="O268" s="2" t="s">
        <v>42</v>
      </c>
      <c r="P268" s="18">
        <v>44756</v>
      </c>
      <c r="Q268">
        <v>308.27808815426994</v>
      </c>
      <c r="R268" s="2" t="s">
        <v>42</v>
      </c>
      <c r="S268" s="9">
        <v>28.212529399187513</v>
      </c>
      <c r="T268" s="9">
        <v>27.079324353217871</v>
      </c>
      <c r="U268" s="9">
        <v>44.921958520419068</v>
      </c>
      <c r="V268" s="9">
        <v>40.175326063716057</v>
      </c>
      <c r="W268" s="9">
        <v>3.3996151379089157</v>
      </c>
      <c r="X268" s="9">
        <v>2.9078469104126579</v>
      </c>
      <c r="Y268" s="9">
        <v>1.9078469104126579</v>
      </c>
      <c r="Z268" s="9">
        <v>41.777421423989736</v>
      </c>
      <c r="AA268" s="9">
        <v>67.805206328843283</v>
      </c>
      <c r="AB268" s="9">
        <v>2.6712993812470254</v>
      </c>
      <c r="AC268" s="9">
        <v>27.102202266410092</v>
      </c>
      <c r="AD268" s="9">
        <v>49.376416506307464</v>
      </c>
      <c r="AE268" s="9">
        <v>65.897128288255146</v>
      </c>
      <c r="AF268" s="9">
        <v>143.1146000181885</v>
      </c>
      <c r="AG268" s="9">
        <v>140.4093067531519</v>
      </c>
    </row>
    <row r="269" spans="1:33" x14ac:dyDescent="0.2">
      <c r="A269">
        <v>2022</v>
      </c>
      <c r="B269" t="s">
        <v>9</v>
      </c>
      <c r="C269" t="s">
        <v>17</v>
      </c>
      <c r="D269" s="18">
        <v>44727</v>
      </c>
      <c r="E269">
        <v>6</v>
      </c>
      <c r="F269" s="3">
        <f>E269*1.121</f>
        <v>6.726</v>
      </c>
      <c r="G269">
        <v>2</v>
      </c>
      <c r="H269">
        <v>2</v>
      </c>
      <c r="I269">
        <v>4</v>
      </c>
      <c r="J269" s="3">
        <v>18.100000000000001</v>
      </c>
      <c r="K269" s="3">
        <f>J269/435.6*4047*4</f>
        <v>672.64187327823686</v>
      </c>
      <c r="L269" s="3">
        <f>K269*1.121</f>
        <v>754.03153994490356</v>
      </c>
      <c r="M269" s="4">
        <v>11</v>
      </c>
      <c r="N269" s="3">
        <f>M269*2.54</f>
        <v>27.94</v>
      </c>
      <c r="O269" s="2" t="s">
        <v>42</v>
      </c>
      <c r="P269" s="18">
        <v>44756</v>
      </c>
      <c r="Q269">
        <v>208.29600550964184</v>
      </c>
      <c r="R269" s="2" t="s">
        <v>42</v>
      </c>
      <c r="S269" s="9">
        <v>23.10010764262648</v>
      </c>
      <c r="T269" s="9">
        <v>28.363832077502693</v>
      </c>
      <c r="U269" s="9">
        <v>44.886975242195909</v>
      </c>
      <c r="V269" s="9">
        <v>40.096878363832076</v>
      </c>
      <c r="W269" s="9">
        <v>3.2508073196986</v>
      </c>
      <c r="X269" s="9">
        <v>3.2831001076426261</v>
      </c>
      <c r="Y269" s="9">
        <v>2.2831001076426261</v>
      </c>
      <c r="Z269" s="9">
        <v>41.744886975242196</v>
      </c>
      <c r="AA269" s="9">
        <v>66.8045748116254</v>
      </c>
      <c r="AB269" s="9">
        <v>2.6733812949640288</v>
      </c>
      <c r="AC269" s="9">
        <v>31.871905274488697</v>
      </c>
      <c r="AD269" s="9">
        <v>49.324327233584498</v>
      </c>
      <c r="AE269" s="9">
        <v>66.904811457972443</v>
      </c>
      <c r="AF269" s="9">
        <v>145.41631828848662</v>
      </c>
      <c r="AG269" s="9">
        <v>138.4450393173833</v>
      </c>
    </row>
    <row r="270" spans="1:33" x14ac:dyDescent="0.2">
      <c r="A270">
        <v>2022</v>
      </c>
      <c r="B270" t="s">
        <v>9</v>
      </c>
      <c r="C270" t="s">
        <v>17</v>
      </c>
      <c r="D270" s="18">
        <v>44727</v>
      </c>
      <c r="E270">
        <v>6</v>
      </c>
      <c r="F270" s="3">
        <f>E270*1.121</f>
        <v>6.726</v>
      </c>
      <c r="G270">
        <v>3</v>
      </c>
      <c r="H270">
        <v>3</v>
      </c>
      <c r="I270">
        <v>4</v>
      </c>
      <c r="J270" s="3">
        <v>25</v>
      </c>
      <c r="K270" s="3">
        <f>J270/435.6*4047*4</f>
        <v>929.06336088154274</v>
      </c>
      <c r="L270" s="3">
        <f>K270*1.121</f>
        <v>1041.4800275482094</v>
      </c>
      <c r="M270" s="4">
        <v>10</v>
      </c>
      <c r="N270" s="3">
        <f>M270*2.54</f>
        <v>25.4</v>
      </c>
      <c r="O270" s="2" t="s">
        <v>42</v>
      </c>
      <c r="P270" s="18">
        <v>44756</v>
      </c>
      <c r="Q270">
        <v>104.14800275482092</v>
      </c>
      <c r="R270" s="2" t="s">
        <v>42</v>
      </c>
      <c r="S270" s="9">
        <v>26.523336214347449</v>
      </c>
      <c r="T270" s="9">
        <v>30.434312878133102</v>
      </c>
      <c r="U270" s="9">
        <v>42.739844425237685</v>
      </c>
      <c r="V270" s="9">
        <v>42.880293863439931</v>
      </c>
      <c r="W270" s="9">
        <v>2.3984442523768368</v>
      </c>
      <c r="X270" s="9">
        <v>3.0682800345721692</v>
      </c>
      <c r="Y270" s="9">
        <v>2.0682800345721692</v>
      </c>
      <c r="Z270" s="9">
        <v>39.748055315471049</v>
      </c>
      <c r="AA270" s="9">
        <v>65.191670267934313</v>
      </c>
      <c r="AB270" s="9">
        <v>2.807684529828109</v>
      </c>
      <c r="AC270" s="9">
        <v>30.66032843560933</v>
      </c>
      <c r="AD270" s="9">
        <v>51.172515125324111</v>
      </c>
      <c r="AE270" s="9">
        <v>67.976525167164795</v>
      </c>
      <c r="AF270" s="9">
        <v>155.16799845798351</v>
      </c>
      <c r="AG270" s="9">
        <v>141.88964657746843</v>
      </c>
    </row>
    <row r="271" spans="1:33" x14ac:dyDescent="0.2">
      <c r="A271">
        <v>2022</v>
      </c>
      <c r="B271" t="s">
        <v>9</v>
      </c>
      <c r="C271" t="s">
        <v>17</v>
      </c>
      <c r="D271" s="18">
        <v>44727</v>
      </c>
      <c r="E271">
        <v>6</v>
      </c>
      <c r="F271" s="3">
        <f>E271*1.121</f>
        <v>6.726</v>
      </c>
      <c r="G271">
        <v>4</v>
      </c>
      <c r="H271">
        <v>4</v>
      </c>
      <c r="I271">
        <v>4</v>
      </c>
      <c r="J271" s="3">
        <v>21.8</v>
      </c>
      <c r="K271" s="3">
        <f>J271/435.6*4047*4</f>
        <v>810.14325068870517</v>
      </c>
      <c r="L271" s="3">
        <f>K271*1.121</f>
        <v>908.1705840220385</v>
      </c>
      <c r="M271" s="4">
        <v>8</v>
      </c>
      <c r="N271" s="3">
        <f>M271*2.54</f>
        <v>20.32</v>
      </c>
      <c r="O271" s="2" t="s">
        <v>42</v>
      </c>
      <c r="P271" s="18">
        <v>44756</v>
      </c>
      <c r="Q271">
        <v>74.986561983471077</v>
      </c>
      <c r="R271" s="2" t="s">
        <v>42</v>
      </c>
      <c r="S271" s="9">
        <v>25.820782316610678</v>
      </c>
      <c r="T271" s="9">
        <v>31.314335247589121</v>
      </c>
      <c r="U271" s="9">
        <v>43.146603098927294</v>
      </c>
      <c r="V271" s="9">
        <v>42.962401126882646</v>
      </c>
      <c r="W271" s="9">
        <v>2.2320944847762489</v>
      </c>
      <c r="X271" s="9">
        <v>3.3589771372846458</v>
      </c>
      <c r="Y271" s="9">
        <v>2.3589771372846458</v>
      </c>
      <c r="Z271" s="9">
        <v>40.126340882002388</v>
      </c>
      <c r="AA271" s="9">
        <v>64.506132842128082</v>
      </c>
      <c r="AB271" s="9">
        <v>2.7812154696132598</v>
      </c>
      <c r="AC271" s="9">
        <v>30.693899664102283</v>
      </c>
      <c r="AD271" s="9">
        <v>51.227034348250079</v>
      </c>
      <c r="AE271" s="9">
        <v>68.248104314714539</v>
      </c>
      <c r="AF271" s="9">
        <v>154.31925487143377</v>
      </c>
      <c r="AG271" s="9">
        <v>139.07399577167021</v>
      </c>
    </row>
    <row r="272" spans="1:33" x14ac:dyDescent="0.2">
      <c r="A272">
        <v>2022</v>
      </c>
      <c r="B272" t="s">
        <v>9</v>
      </c>
      <c r="C272" t="s">
        <v>17</v>
      </c>
      <c r="D272" s="18">
        <v>44727</v>
      </c>
      <c r="E272">
        <v>6</v>
      </c>
      <c r="F272" s="3">
        <f>E272*1.121</f>
        <v>6.726</v>
      </c>
      <c r="G272">
        <v>1</v>
      </c>
      <c r="H272">
        <v>1</v>
      </c>
      <c r="I272">
        <v>5</v>
      </c>
      <c r="J272" s="3">
        <v>43</v>
      </c>
      <c r="K272" s="3">
        <f>J272/435.6*4047*4</f>
        <v>1597.9889807162533</v>
      </c>
      <c r="L272" s="3">
        <f>K272*1.121</f>
        <v>1791.3456473829199</v>
      </c>
      <c r="M272" s="4">
        <v>25</v>
      </c>
      <c r="N272" s="3">
        <f>M272*2.54</f>
        <v>63.5</v>
      </c>
      <c r="O272" s="2" t="s">
        <v>52</v>
      </c>
      <c r="P272" s="18">
        <v>44763</v>
      </c>
      <c r="R272" s="2" t="s">
        <v>77</v>
      </c>
      <c r="S272" s="9">
        <v>24.656496808395538</v>
      </c>
      <c r="T272" s="9">
        <v>34.436871145731899</v>
      </c>
      <c r="U272" s="9">
        <v>48.598939738180242</v>
      </c>
      <c r="V272" s="9">
        <v>41.815427891377254</v>
      </c>
      <c r="W272" s="9">
        <v>3.4404414151249592</v>
      </c>
      <c r="X272" s="9">
        <v>2.1962566266363734</v>
      </c>
      <c r="Y272" s="9">
        <v>1.1962566266363734</v>
      </c>
      <c r="Z272" s="9">
        <v>45.197013956507625</v>
      </c>
      <c r="AA272" s="9">
        <v>62.073677377474851</v>
      </c>
      <c r="AB272" s="9">
        <v>2.4691896705253784</v>
      </c>
      <c r="AC272" s="9">
        <v>27.950232608460464</v>
      </c>
      <c r="AD272" s="9">
        <v>50.465444119874498</v>
      </c>
      <c r="AE272" s="9">
        <v>64.26208408930249</v>
      </c>
      <c r="AF272" s="9">
        <v>129.00428799978778</v>
      </c>
      <c r="AG272" s="9">
        <v>118.81525813332229</v>
      </c>
    </row>
    <row r="273" spans="1:33" x14ac:dyDescent="0.2">
      <c r="A273">
        <v>2022</v>
      </c>
      <c r="B273" t="s">
        <v>9</v>
      </c>
      <c r="C273" t="s">
        <v>17</v>
      </c>
      <c r="D273" s="18">
        <v>44727</v>
      </c>
      <c r="E273">
        <v>6</v>
      </c>
      <c r="F273" s="3">
        <f>E273*1.121</f>
        <v>6.726</v>
      </c>
      <c r="G273">
        <v>2</v>
      </c>
      <c r="H273">
        <v>2</v>
      </c>
      <c r="I273">
        <v>5</v>
      </c>
      <c r="J273" s="3">
        <v>40.4</v>
      </c>
      <c r="K273" s="3">
        <f>J273/435.6*4047*4</f>
        <v>1501.3663911845729</v>
      </c>
      <c r="L273" s="3">
        <f>K273*1.121</f>
        <v>1683.0317245179062</v>
      </c>
      <c r="M273" s="4">
        <v>23</v>
      </c>
      <c r="N273" s="3">
        <f>M273*2.54</f>
        <v>58.42</v>
      </c>
      <c r="O273" s="2" t="s">
        <v>54</v>
      </c>
      <c r="P273" s="18">
        <v>44763</v>
      </c>
      <c r="R273" s="2" t="s">
        <v>77</v>
      </c>
      <c r="S273" s="9">
        <v>20.56205084200365</v>
      </c>
      <c r="T273" s="9">
        <v>33.948299903464545</v>
      </c>
      <c r="U273" s="9">
        <v>52.204226107476138</v>
      </c>
      <c r="V273" s="9">
        <v>43.526761771961816</v>
      </c>
      <c r="W273" s="9">
        <v>3.4323715542207442</v>
      </c>
      <c r="X273" s="9">
        <v>2.4241124101684006</v>
      </c>
      <c r="Y273" s="9">
        <v>1.4241124101684006</v>
      </c>
      <c r="Z273" s="9">
        <v>48.549930279952811</v>
      </c>
      <c r="AA273" s="9">
        <v>62.454274375201123</v>
      </c>
      <c r="AB273" s="9">
        <v>2.2986644750359564</v>
      </c>
      <c r="AC273" s="9">
        <v>28.463906467875137</v>
      </c>
      <c r="AD273" s="9">
        <v>51.601769816582646</v>
      </c>
      <c r="AE273" s="9">
        <v>63.944361175425954</v>
      </c>
      <c r="AF273" s="9">
        <v>119.50132635188625</v>
      </c>
      <c r="AG273" s="9">
        <v>111.28792389180099</v>
      </c>
    </row>
    <row r="274" spans="1:33" x14ac:dyDescent="0.2">
      <c r="A274">
        <v>2022</v>
      </c>
      <c r="B274" t="s">
        <v>9</v>
      </c>
      <c r="C274" t="s">
        <v>17</v>
      </c>
      <c r="D274" s="18">
        <v>44727</v>
      </c>
      <c r="E274">
        <v>6</v>
      </c>
      <c r="F274" s="3">
        <f>E274*1.121</f>
        <v>6.726</v>
      </c>
      <c r="G274">
        <v>3</v>
      </c>
      <c r="H274">
        <v>3</v>
      </c>
      <c r="I274">
        <v>5</v>
      </c>
      <c r="J274" s="3">
        <v>32</v>
      </c>
      <c r="K274" s="3">
        <f>J274/435.6*4047*4</f>
        <v>1189.2011019283746</v>
      </c>
      <c r="L274" s="3">
        <f>K274*1.121</f>
        <v>1333.094435261708</v>
      </c>
      <c r="M274" s="4">
        <v>17</v>
      </c>
      <c r="N274" s="3">
        <f>M274*2.54</f>
        <v>43.18</v>
      </c>
      <c r="O274" s="2" t="s">
        <v>54</v>
      </c>
      <c r="P274" s="18">
        <v>44763</v>
      </c>
      <c r="R274" s="2" t="s">
        <v>77</v>
      </c>
      <c r="S274" s="9">
        <v>22.692971108236311</v>
      </c>
      <c r="T274" s="9">
        <v>32.578697714532126</v>
      </c>
      <c r="U274" s="9">
        <v>52.996981457524782</v>
      </c>
      <c r="V274" s="9">
        <v>43.553255713669678</v>
      </c>
      <c r="W274" s="9">
        <v>3.6438119879258295</v>
      </c>
      <c r="X274" s="9">
        <v>2.4148339801638641</v>
      </c>
      <c r="Y274" s="9">
        <v>1.4148339801638641</v>
      </c>
      <c r="Z274" s="9">
        <v>49.287192755498047</v>
      </c>
      <c r="AA274" s="9">
        <v>63.521194480379478</v>
      </c>
      <c r="AB274" s="9">
        <v>2.2642799023596427</v>
      </c>
      <c r="AC274" s="9">
        <v>25.605002156101779</v>
      </c>
      <c r="AD274" s="9">
        <v>51.619361793876664</v>
      </c>
      <c r="AE274" s="9">
        <v>63.365396485358872</v>
      </c>
      <c r="AF274" s="9">
        <v>116.64796241207191</v>
      </c>
      <c r="AG274" s="9">
        <v>111.49594111302444</v>
      </c>
    </row>
    <row r="275" spans="1:33" x14ac:dyDescent="0.2">
      <c r="A275">
        <v>2022</v>
      </c>
      <c r="B275" t="s">
        <v>9</v>
      </c>
      <c r="C275" t="s">
        <v>17</v>
      </c>
      <c r="D275" s="18">
        <v>44727</v>
      </c>
      <c r="E275">
        <v>6</v>
      </c>
      <c r="F275" s="3">
        <f>E275*1.121</f>
        <v>6.726</v>
      </c>
      <c r="G275">
        <v>4</v>
      </c>
      <c r="H275">
        <v>4</v>
      </c>
      <c r="I275">
        <v>5</v>
      </c>
      <c r="J275" s="3">
        <v>28.8</v>
      </c>
      <c r="K275" s="3">
        <f>J275/435.6*4047*4</f>
        <v>1070.2809917355373</v>
      </c>
      <c r="L275" s="3">
        <f>K275*1.121</f>
        <v>1199.7849917355372</v>
      </c>
      <c r="M275" s="4">
        <v>18</v>
      </c>
      <c r="N275" s="3">
        <f>M275*2.54</f>
        <v>45.72</v>
      </c>
      <c r="O275" s="2" t="s">
        <v>54</v>
      </c>
      <c r="P275" s="18">
        <v>44763</v>
      </c>
      <c r="R275" s="2" t="s">
        <v>77</v>
      </c>
      <c r="S275" s="9">
        <v>22.648008611410116</v>
      </c>
      <c r="T275" s="9">
        <v>33.336921420882668</v>
      </c>
      <c r="U275" s="9">
        <v>51.765339074273406</v>
      </c>
      <c r="V275" s="9">
        <v>44.337997847147463</v>
      </c>
      <c r="W275" s="9">
        <v>3.6383207750269104</v>
      </c>
      <c r="X275" s="9">
        <v>2.3896663078579117</v>
      </c>
      <c r="Y275" s="9">
        <v>1.3896663078579117</v>
      </c>
      <c r="Z275" s="9">
        <v>48.141765339074269</v>
      </c>
      <c r="AA275" s="9">
        <v>62.930538213132408</v>
      </c>
      <c r="AB275" s="9">
        <v>2.318153462258266</v>
      </c>
      <c r="AC275" s="9">
        <v>26.820559741657704</v>
      </c>
      <c r="AD275" s="9">
        <v>52.140430570505913</v>
      </c>
      <c r="AE275" s="9">
        <v>64.122186487687145</v>
      </c>
      <c r="AF275" s="9">
        <v>120.84964927967656</v>
      </c>
      <c r="AG275" s="9">
        <v>113.08732173685968</v>
      </c>
    </row>
    <row r="276" spans="1:33" x14ac:dyDescent="0.2">
      <c r="A276">
        <v>2022</v>
      </c>
      <c r="B276" t="s">
        <v>9</v>
      </c>
      <c r="C276" t="s">
        <v>17</v>
      </c>
      <c r="D276" s="18">
        <v>44727</v>
      </c>
      <c r="E276">
        <v>6</v>
      </c>
      <c r="F276" s="3">
        <f>E276*1.121</f>
        <v>6.726</v>
      </c>
      <c r="G276">
        <v>1</v>
      </c>
      <c r="H276">
        <v>1</v>
      </c>
      <c r="I276">
        <v>6</v>
      </c>
      <c r="J276" s="3">
        <v>63.3</v>
      </c>
      <c r="K276" s="3">
        <f>J276/435.6*4047*4</f>
        <v>2352.3884297520663</v>
      </c>
      <c r="L276" s="3">
        <f>K276*1.121</f>
        <v>2637.0274297520664</v>
      </c>
      <c r="M276" s="4">
        <v>32</v>
      </c>
      <c r="N276" s="3">
        <f>M276*2.54</f>
        <v>81.28</v>
      </c>
      <c r="O276" s="2" t="s">
        <v>55</v>
      </c>
      <c r="P276" s="18">
        <v>44770</v>
      </c>
      <c r="R276" s="2" t="s">
        <v>77</v>
      </c>
      <c r="S276" s="9">
        <v>19.87456747404844</v>
      </c>
      <c r="T276" s="9">
        <v>38.743512110726641</v>
      </c>
      <c r="U276" s="9">
        <v>58.520761245674734</v>
      </c>
      <c r="V276" s="9">
        <v>42.766003460207607</v>
      </c>
      <c r="W276" s="9">
        <v>4.0116782006920415</v>
      </c>
      <c r="X276" s="9">
        <v>1.8923010380622836</v>
      </c>
      <c r="Y276" s="9">
        <v>0.89230103806228356</v>
      </c>
      <c r="Z276" s="9">
        <v>54.424307958477506</v>
      </c>
      <c r="AA276" s="9">
        <v>58.718804065743953</v>
      </c>
      <c r="AB276" s="9">
        <v>2.0505543237250556</v>
      </c>
      <c r="AC276" s="9">
        <v>23.808823529411772</v>
      </c>
      <c r="AD276" s="9">
        <v>51.096626297577856</v>
      </c>
      <c r="AE276" s="9">
        <v>60.379953029402799</v>
      </c>
      <c r="AF276" s="9">
        <v>100.66046646403063</v>
      </c>
      <c r="AG276" s="9">
        <v>93.338060124787319</v>
      </c>
    </row>
    <row r="277" spans="1:33" x14ac:dyDescent="0.2">
      <c r="A277">
        <v>2022</v>
      </c>
      <c r="B277" t="s">
        <v>9</v>
      </c>
      <c r="C277" t="s">
        <v>17</v>
      </c>
      <c r="D277" s="18">
        <v>44727</v>
      </c>
      <c r="E277">
        <v>6</v>
      </c>
      <c r="F277" s="3">
        <f>E277*1.121</f>
        <v>6.726</v>
      </c>
      <c r="G277">
        <v>2</v>
      </c>
      <c r="H277">
        <v>2</v>
      </c>
      <c r="I277">
        <v>6</v>
      </c>
      <c r="J277" s="3">
        <v>74.7</v>
      </c>
      <c r="K277" s="3">
        <f>J277/435.6*4047*4</f>
        <v>2776.0413223140495</v>
      </c>
      <c r="L277" s="3">
        <f>K277*1.121</f>
        <v>3111.9423223140493</v>
      </c>
      <c r="M277" s="4">
        <v>28</v>
      </c>
      <c r="N277" s="3">
        <f>M277*2.54</f>
        <v>71.12</v>
      </c>
      <c r="O277" s="2" t="s">
        <v>55</v>
      </c>
      <c r="P277" s="18">
        <v>44770</v>
      </c>
      <c r="R277" s="2" t="s">
        <v>77</v>
      </c>
      <c r="S277" s="9">
        <v>18.037564766839377</v>
      </c>
      <c r="T277" s="9">
        <v>40.576424870466326</v>
      </c>
      <c r="U277" s="9">
        <v>56.498272884283253</v>
      </c>
      <c r="V277" s="9">
        <v>45.930483592400691</v>
      </c>
      <c r="W277" s="9">
        <v>3.3678756476683938</v>
      </c>
      <c r="X277" s="9">
        <v>1.7379101899827289</v>
      </c>
      <c r="Y277" s="9">
        <v>0.73791018998272895</v>
      </c>
      <c r="Z277" s="9">
        <v>52.543393782383426</v>
      </c>
      <c r="AA277" s="9">
        <v>57.290965025906736</v>
      </c>
      <c r="AB277" s="9">
        <v>2.1239587313717996</v>
      </c>
      <c r="AC277" s="9">
        <v>27.681131260794469</v>
      </c>
      <c r="AD277" s="9">
        <v>53.197841105354058</v>
      </c>
      <c r="AE277" s="9">
        <v>62.382630108078956</v>
      </c>
      <c r="AF277" s="9">
        <v>107.72205845852976</v>
      </c>
      <c r="AG277" s="9">
        <v>94.328407283326371</v>
      </c>
    </row>
    <row r="278" spans="1:33" x14ac:dyDescent="0.2">
      <c r="A278">
        <v>2022</v>
      </c>
      <c r="B278" t="s">
        <v>9</v>
      </c>
      <c r="C278" t="s">
        <v>17</v>
      </c>
      <c r="D278" s="18">
        <v>44727</v>
      </c>
      <c r="E278">
        <v>6</v>
      </c>
      <c r="F278" s="3">
        <f>E278*1.121</f>
        <v>6.726</v>
      </c>
      <c r="G278">
        <v>3</v>
      </c>
      <c r="H278">
        <v>3</v>
      </c>
      <c r="I278">
        <v>6</v>
      </c>
      <c r="J278" s="3">
        <v>65.599999999999994</v>
      </c>
      <c r="K278" s="3">
        <f>J278/435.6*4047*4</f>
        <v>2437.8622589531678</v>
      </c>
      <c r="L278" s="3">
        <f>K278*1.121</f>
        <v>2732.843592286501</v>
      </c>
      <c r="M278" s="4">
        <v>33</v>
      </c>
      <c r="N278" s="3">
        <f>M278*2.54</f>
        <v>83.820000000000007</v>
      </c>
      <c r="O278" s="2" t="s">
        <v>55</v>
      </c>
      <c r="P278" s="18">
        <v>44770</v>
      </c>
      <c r="R278" s="2" t="s">
        <v>77</v>
      </c>
      <c r="S278" s="9">
        <v>19.378328442560587</v>
      </c>
      <c r="T278" s="9">
        <v>38.528420823823502</v>
      </c>
      <c r="U278" s="9">
        <v>57.298119769590258</v>
      </c>
      <c r="V278" s="9">
        <v>42.658406694924459</v>
      </c>
      <c r="W278" s="9">
        <v>4.0539071840017389</v>
      </c>
      <c r="X278" s="9">
        <v>2.0106510161938917</v>
      </c>
      <c r="Y278" s="9">
        <v>1.0106510161938917</v>
      </c>
      <c r="Z278" s="9">
        <v>53.287251385718946</v>
      </c>
      <c r="AA278" s="9">
        <v>58.886360178241496</v>
      </c>
      <c r="AB278" s="9">
        <v>2.094309559939302</v>
      </c>
      <c r="AC278" s="9">
        <v>25.323769155526577</v>
      </c>
      <c r="AD278" s="9">
        <v>51.025182045429844</v>
      </c>
      <c r="AE278" s="9">
        <v>61.072102386855846</v>
      </c>
      <c r="AF278" s="9">
        <v>103.98690071088136</v>
      </c>
      <c r="AG278" s="9">
        <v>95.601757419628044</v>
      </c>
    </row>
    <row r="279" spans="1:33" x14ac:dyDescent="0.2">
      <c r="A279">
        <v>2022</v>
      </c>
      <c r="B279" t="s">
        <v>9</v>
      </c>
      <c r="C279" t="s">
        <v>17</v>
      </c>
      <c r="D279" s="18">
        <v>44727</v>
      </c>
      <c r="E279">
        <v>6</v>
      </c>
      <c r="F279" s="3">
        <f>E279*1.121</f>
        <v>6.726</v>
      </c>
      <c r="G279">
        <v>4</v>
      </c>
      <c r="H279">
        <v>4</v>
      </c>
      <c r="I279">
        <v>6</v>
      </c>
      <c r="J279" s="3">
        <v>77.3</v>
      </c>
      <c r="K279" s="3">
        <f>J279/435.6*4047*4</f>
        <v>2872.6639118457297</v>
      </c>
      <c r="L279" s="3">
        <f>K279*1.121</f>
        <v>3220.2562451790632</v>
      </c>
      <c r="M279" s="4">
        <v>31</v>
      </c>
      <c r="N279" s="3">
        <f>M279*2.54</f>
        <v>78.739999999999995</v>
      </c>
      <c r="O279" s="2" t="s">
        <v>55</v>
      </c>
      <c r="P279" s="18">
        <v>44770</v>
      </c>
      <c r="R279" s="2" t="s">
        <v>77</v>
      </c>
      <c r="S279" s="9">
        <v>18.856327516189221</v>
      </c>
      <c r="T279" s="9">
        <v>37.22972231368675</v>
      </c>
      <c r="U279" s="9">
        <v>56.503128086927887</v>
      </c>
      <c r="V279" s="9">
        <v>40.401712216002636</v>
      </c>
      <c r="W279" s="9">
        <v>3.0841839534628472</v>
      </c>
      <c r="X279" s="9">
        <v>2.1731972341126111</v>
      </c>
      <c r="Y279" s="9">
        <v>1.1731972341126111</v>
      </c>
      <c r="Z279" s="9">
        <v>52.547909120842938</v>
      </c>
      <c r="AA279" s="9">
        <v>59.898046317638027</v>
      </c>
      <c r="AB279" s="9">
        <v>2.1237762237762237</v>
      </c>
      <c r="AC279" s="9">
        <v>26.42256612885523</v>
      </c>
      <c r="AD279" s="9">
        <v>49.526736911425751</v>
      </c>
      <c r="AE279" s="9">
        <v>60.88488741154849</v>
      </c>
      <c r="AF279" s="9">
        <v>105.12672867637316</v>
      </c>
      <c r="AG279" s="9">
        <v>98.61243924034622</v>
      </c>
    </row>
    <row r="280" spans="1:33" x14ac:dyDescent="0.2">
      <c r="A280">
        <v>2022</v>
      </c>
      <c r="B280" t="s">
        <v>9</v>
      </c>
      <c r="C280" t="s">
        <v>17</v>
      </c>
      <c r="D280" s="18">
        <v>44727</v>
      </c>
      <c r="E280">
        <v>6</v>
      </c>
      <c r="F280" s="3">
        <f>E280*1.121</f>
        <v>6.726</v>
      </c>
      <c r="G280">
        <v>1</v>
      </c>
      <c r="H280">
        <v>1</v>
      </c>
      <c r="I280">
        <v>7</v>
      </c>
      <c r="J280" s="3">
        <v>84.1</v>
      </c>
      <c r="K280" s="3">
        <f>J280/435.6*4047*4</f>
        <v>3125.3691460055093</v>
      </c>
      <c r="L280" s="3">
        <f>K280*1.121</f>
        <v>3503.5388126721759</v>
      </c>
      <c r="M280" s="4">
        <v>45</v>
      </c>
      <c r="N280" s="3">
        <f>M280*2.54</f>
        <v>114.3</v>
      </c>
      <c r="O280" s="2" t="s">
        <v>60</v>
      </c>
      <c r="P280" s="18">
        <v>44777</v>
      </c>
      <c r="R280" s="2" t="s">
        <v>60</v>
      </c>
      <c r="S280" s="9">
        <v>15.188914149615677</v>
      </c>
      <c r="T280" s="9">
        <v>41.290462271300207</v>
      </c>
      <c r="U280" s="9">
        <v>64.847894337988521</v>
      </c>
      <c r="V280" s="9">
        <v>42.524629208617512</v>
      </c>
      <c r="W280" s="9">
        <v>4.2979322290787056</v>
      </c>
      <c r="X280" s="9">
        <v>1.7862942513803179</v>
      </c>
      <c r="Y280" s="9">
        <v>0.78629425138031794</v>
      </c>
      <c r="Z280" s="9">
        <v>60.308541734329324</v>
      </c>
      <c r="AA280" s="9">
        <v>56.734729890657142</v>
      </c>
      <c r="AB280" s="9">
        <v>1.8504841402337229</v>
      </c>
      <c r="AC280" s="9">
        <v>22.71624986467468</v>
      </c>
      <c r="AD280" s="9">
        <v>50.936353794522027</v>
      </c>
      <c r="AE280" s="9">
        <v>57.911339567299322</v>
      </c>
      <c r="AF280" s="9">
        <v>87.125215779656145</v>
      </c>
      <c r="AG280" s="9">
        <v>81.385052607058284</v>
      </c>
    </row>
    <row r="281" spans="1:33" x14ac:dyDescent="0.2">
      <c r="A281">
        <v>2022</v>
      </c>
      <c r="B281" t="s">
        <v>9</v>
      </c>
      <c r="C281" t="s">
        <v>17</v>
      </c>
      <c r="D281" s="18">
        <v>44727</v>
      </c>
      <c r="E281">
        <v>6</v>
      </c>
      <c r="F281" s="3">
        <f>E281*1.121</f>
        <v>6.726</v>
      </c>
      <c r="G281">
        <v>2</v>
      </c>
      <c r="H281">
        <v>2</v>
      </c>
      <c r="I281">
        <v>7</v>
      </c>
      <c r="J281" s="3">
        <v>61.9</v>
      </c>
      <c r="K281" s="3">
        <f>J281/435.6*4047*4</f>
        <v>2300.3608815426996</v>
      </c>
      <c r="L281" s="3">
        <f>K281*1.121</f>
        <v>2578.7045482093663</v>
      </c>
      <c r="M281" s="4">
        <v>38</v>
      </c>
      <c r="N281" s="3">
        <f>M281*2.54</f>
        <v>96.52</v>
      </c>
      <c r="O281" s="8" t="s">
        <v>57</v>
      </c>
      <c r="P281" s="18">
        <v>44777</v>
      </c>
      <c r="R281" s="2" t="s">
        <v>91</v>
      </c>
      <c r="S281" s="9">
        <v>14.997837370242213</v>
      </c>
      <c r="T281" s="9">
        <v>43.014705882352935</v>
      </c>
      <c r="U281" s="9">
        <v>63.743512110726641</v>
      </c>
      <c r="V281" s="9">
        <v>44.744809688581313</v>
      </c>
      <c r="W281" s="9">
        <v>4.8875432525951545</v>
      </c>
      <c r="X281" s="9">
        <v>1.4814013840830449</v>
      </c>
      <c r="Y281" s="9">
        <v>0.48140138408304489</v>
      </c>
      <c r="Z281" s="9">
        <v>59.281466262975776</v>
      </c>
      <c r="AA281" s="9">
        <v>55.391544117647065</v>
      </c>
      <c r="AB281" s="9">
        <v>1.8825445292620866</v>
      </c>
      <c r="AC281" s="9">
        <v>24.239294982698965</v>
      </c>
      <c r="AD281" s="9">
        <v>52.410553633217994</v>
      </c>
      <c r="AE281" s="9">
        <v>58.923030786231905</v>
      </c>
      <c r="AF281" s="9">
        <v>90.183113214766166</v>
      </c>
      <c r="AG281" s="9">
        <v>80.834921198493021</v>
      </c>
    </row>
    <row r="282" spans="1:33" x14ac:dyDescent="0.2">
      <c r="A282">
        <v>2022</v>
      </c>
      <c r="B282" t="s">
        <v>9</v>
      </c>
      <c r="C282" t="s">
        <v>17</v>
      </c>
      <c r="D282" s="18">
        <v>44727</v>
      </c>
      <c r="E282">
        <v>6</v>
      </c>
      <c r="F282" s="3">
        <f>E282*1.121</f>
        <v>6.726</v>
      </c>
      <c r="G282">
        <v>3</v>
      </c>
      <c r="H282">
        <v>3</v>
      </c>
      <c r="I282">
        <v>7</v>
      </c>
      <c r="J282" s="3">
        <v>100.1</v>
      </c>
      <c r="K282" s="3">
        <f>J282/435.6*4047*4</f>
        <v>3719.9696969696965</v>
      </c>
      <c r="L282" s="3">
        <f>K282*1.121</f>
        <v>4170.0860303030295</v>
      </c>
      <c r="M282" s="4">
        <v>38</v>
      </c>
      <c r="N282" s="3">
        <f>M282*2.54</f>
        <v>96.52</v>
      </c>
      <c r="O282" s="8" t="s">
        <v>57</v>
      </c>
      <c r="P282" s="18">
        <v>44777</v>
      </c>
      <c r="R282" s="2" t="s">
        <v>91</v>
      </c>
      <c r="S282" s="9">
        <v>17.743869209809265</v>
      </c>
      <c r="T282" s="9">
        <v>39.814713896457768</v>
      </c>
      <c r="U282" s="9">
        <v>61.711171662125338</v>
      </c>
      <c r="V282" s="9">
        <v>41.013623978201636</v>
      </c>
      <c r="W282" s="9">
        <v>4.7956403269754775</v>
      </c>
      <c r="X282" s="9">
        <v>1.8528610354223434</v>
      </c>
      <c r="Y282" s="9">
        <v>0.85286103542234337</v>
      </c>
      <c r="Z282" s="9">
        <v>57.39138964577657</v>
      </c>
      <c r="AA282" s="9">
        <v>57.884337874659408</v>
      </c>
      <c r="AB282" s="9">
        <v>1.9445425644648535</v>
      </c>
      <c r="AC282" s="9">
        <v>23.011880108991821</v>
      </c>
      <c r="AD282" s="9">
        <v>49.933046321525886</v>
      </c>
      <c r="AE282" s="9">
        <v>58.507447105548337</v>
      </c>
      <c r="AF282" s="9">
        <v>92.49611482513393</v>
      </c>
      <c r="AG282" s="9">
        <v>87.25469675437229</v>
      </c>
    </row>
    <row r="283" spans="1:33" x14ac:dyDescent="0.2">
      <c r="A283">
        <v>2022</v>
      </c>
      <c r="B283" t="s">
        <v>9</v>
      </c>
      <c r="C283" t="s">
        <v>17</v>
      </c>
      <c r="D283" s="18">
        <v>44727</v>
      </c>
      <c r="E283">
        <v>6</v>
      </c>
      <c r="F283" s="3">
        <f>E283*1.121</f>
        <v>6.726</v>
      </c>
      <c r="G283">
        <v>4</v>
      </c>
      <c r="H283">
        <v>4</v>
      </c>
      <c r="I283">
        <v>7</v>
      </c>
      <c r="J283" s="3">
        <v>61.2</v>
      </c>
      <c r="K283" s="3">
        <f>J283/435.6*4047*4</f>
        <v>2274.3471074380168</v>
      </c>
      <c r="L283" s="3">
        <f>K283*1.121</f>
        <v>2549.5431074380167</v>
      </c>
      <c r="M283" s="4">
        <v>34</v>
      </c>
      <c r="N283" s="3">
        <f>M283*2.54</f>
        <v>86.36</v>
      </c>
      <c r="O283" s="8" t="s">
        <v>57</v>
      </c>
      <c r="P283" s="18">
        <v>44777</v>
      </c>
      <c r="R283" s="2" t="s">
        <v>91</v>
      </c>
      <c r="S283" s="9">
        <v>15.356711003627572</v>
      </c>
      <c r="T283" s="9">
        <v>41.134439925250085</v>
      </c>
      <c r="U283" s="9">
        <v>64.460811256458172</v>
      </c>
      <c r="V283" s="9">
        <v>41.387270528745738</v>
      </c>
      <c r="W283" s="9">
        <v>3.8694074969770251</v>
      </c>
      <c r="X283" s="9">
        <v>1.8137847642079805</v>
      </c>
      <c r="Y283" s="9">
        <v>0.81378476420798052</v>
      </c>
      <c r="Z283" s="9">
        <v>59.948554468506103</v>
      </c>
      <c r="AA283" s="9">
        <v>56.85627129823019</v>
      </c>
      <c r="AB283" s="9">
        <v>1.8615961800818555</v>
      </c>
      <c r="AC283" s="9">
        <v>22.880949763658343</v>
      </c>
      <c r="AD283" s="9">
        <v>50.181147631087171</v>
      </c>
      <c r="AE283" s="9">
        <v>57.642627209968836</v>
      </c>
      <c r="AF283" s="9">
        <v>87.241702946309275</v>
      </c>
      <c r="AG283" s="9">
        <v>82.049160823630203</v>
      </c>
    </row>
    <row r="284" spans="1:33" x14ac:dyDescent="0.2">
      <c r="A284">
        <v>2022</v>
      </c>
      <c r="B284" t="s">
        <v>9</v>
      </c>
      <c r="C284" t="s">
        <v>17</v>
      </c>
      <c r="D284" s="18">
        <v>44727</v>
      </c>
      <c r="E284">
        <v>6</v>
      </c>
      <c r="F284" s="3">
        <f>E284*1.121</f>
        <v>6.726</v>
      </c>
      <c r="G284">
        <v>1</v>
      </c>
      <c r="H284">
        <v>1</v>
      </c>
      <c r="I284">
        <v>8</v>
      </c>
      <c r="J284" s="3">
        <v>113.9</v>
      </c>
      <c r="K284" s="3">
        <f>J284/435.6*4047*4</f>
        <v>4232.8126721763092</v>
      </c>
      <c r="L284" s="3">
        <f>K284*1.121</f>
        <v>4744.9830055096427</v>
      </c>
      <c r="M284" s="4">
        <v>44</v>
      </c>
      <c r="N284" s="3">
        <f>M284*2.54</f>
        <v>111.76</v>
      </c>
      <c r="O284" s="2" t="s">
        <v>61</v>
      </c>
      <c r="P284" s="18">
        <v>44784</v>
      </c>
      <c r="R284" s="2" t="s">
        <v>59</v>
      </c>
      <c r="S284" s="9">
        <v>14.87224284778336</v>
      </c>
      <c r="T284" s="9">
        <v>41.908713692946058</v>
      </c>
      <c r="U284" s="9">
        <v>64.82856518890587</v>
      </c>
      <c r="V284" s="9">
        <v>40.063332605372345</v>
      </c>
      <c r="W284" s="9">
        <v>4.553395937977724</v>
      </c>
      <c r="X284" s="9">
        <v>1.9436558200480454</v>
      </c>
      <c r="Y284" s="9">
        <v>0.94365582004804538</v>
      </c>
      <c r="Z284" s="9">
        <v>60.290565625682461</v>
      </c>
      <c r="AA284" s="9">
        <v>56.253112033195023</v>
      </c>
      <c r="AB284" s="9">
        <v>1.8510358767054069</v>
      </c>
      <c r="AC284" s="9">
        <v>22.89353570648613</v>
      </c>
      <c r="AD284" s="9">
        <v>49.302052849967239</v>
      </c>
      <c r="AE284" s="9">
        <v>57.158531625500942</v>
      </c>
      <c r="AF284" s="9">
        <v>86.018286746831592</v>
      </c>
      <c r="AG284" s="9">
        <v>80.71823918587026</v>
      </c>
    </row>
    <row r="285" spans="1:33" x14ac:dyDescent="0.2">
      <c r="A285">
        <v>2022</v>
      </c>
      <c r="B285" t="s">
        <v>9</v>
      </c>
      <c r="C285" t="s">
        <v>17</v>
      </c>
      <c r="D285" s="18">
        <v>44727</v>
      </c>
      <c r="E285">
        <v>6</v>
      </c>
      <c r="F285" s="3">
        <f>E285*1.121</f>
        <v>6.726</v>
      </c>
      <c r="G285">
        <v>2</v>
      </c>
      <c r="H285">
        <v>2</v>
      </c>
      <c r="I285">
        <v>8</v>
      </c>
      <c r="J285" s="3">
        <v>127.2</v>
      </c>
      <c r="K285" s="3">
        <f>J285/435.6*4047*4</f>
        <v>4727.0743801652898</v>
      </c>
      <c r="L285" s="3">
        <f>K285*1.121</f>
        <v>5299.0503801652894</v>
      </c>
      <c r="M285" s="4">
        <v>45</v>
      </c>
      <c r="N285" s="3">
        <f>M285*2.54</f>
        <v>114.3</v>
      </c>
      <c r="O285" s="2" t="s">
        <v>61</v>
      </c>
      <c r="P285" s="18">
        <v>44784</v>
      </c>
      <c r="R285" s="2" t="s">
        <v>59</v>
      </c>
      <c r="S285" s="9">
        <v>16.049248202222707</v>
      </c>
      <c r="T285" s="9">
        <v>41.501416430594908</v>
      </c>
      <c r="U285" s="9">
        <v>61.440400958814557</v>
      </c>
      <c r="V285" s="9">
        <v>41.436042710830243</v>
      </c>
      <c r="W285" s="9">
        <v>5.0991501416430589</v>
      </c>
      <c r="X285" s="9">
        <v>1.7324035737633474</v>
      </c>
      <c r="Y285" s="9">
        <v>0.73240357376334742</v>
      </c>
      <c r="Z285" s="9">
        <v>57.13957289169754</v>
      </c>
      <c r="AA285" s="9">
        <v>56.570396600566568</v>
      </c>
      <c r="AB285" s="9">
        <v>1.9531122539457351</v>
      </c>
      <c r="AC285" s="9">
        <v>25.078775332316408</v>
      </c>
      <c r="AD285" s="9">
        <v>50.213532359991284</v>
      </c>
      <c r="AE285" s="9">
        <v>58.8303144856757</v>
      </c>
      <c r="AF285" s="9">
        <v>93.416429370288213</v>
      </c>
      <c r="AG285" s="9">
        <v>85.649871946617608</v>
      </c>
    </row>
    <row r="286" spans="1:33" x14ac:dyDescent="0.2">
      <c r="A286">
        <v>2022</v>
      </c>
      <c r="B286" t="s">
        <v>9</v>
      </c>
      <c r="C286" t="s">
        <v>17</v>
      </c>
      <c r="D286" s="18">
        <v>44727</v>
      </c>
      <c r="E286">
        <v>6</v>
      </c>
      <c r="F286" s="3">
        <f>E286*1.121</f>
        <v>6.726</v>
      </c>
      <c r="G286">
        <v>3</v>
      </c>
      <c r="H286">
        <v>3</v>
      </c>
      <c r="I286">
        <v>8</v>
      </c>
      <c r="J286" s="3">
        <v>75</v>
      </c>
      <c r="K286" s="3">
        <f>J286/435.6*4047*4</f>
        <v>2787.1900826446281</v>
      </c>
      <c r="L286" s="3">
        <f>K286*1.121</f>
        <v>3124.4400826446281</v>
      </c>
      <c r="M286" s="4">
        <v>49</v>
      </c>
      <c r="N286" s="3">
        <f>M286*2.54</f>
        <v>124.46000000000001</v>
      </c>
      <c r="O286" s="2" t="s">
        <v>61</v>
      </c>
      <c r="P286" s="18">
        <v>44784</v>
      </c>
      <c r="R286" s="2" t="s">
        <v>59</v>
      </c>
      <c r="S286" s="9">
        <v>14.482909728308503</v>
      </c>
      <c r="T286" s="9">
        <v>42.112182296231367</v>
      </c>
      <c r="U286" s="9">
        <v>65.118317265556527</v>
      </c>
      <c r="V286" s="9">
        <v>39.910166520595972</v>
      </c>
      <c r="W286" s="9">
        <v>4.6450482033304121</v>
      </c>
      <c r="X286" s="9">
        <v>1.7418930762489047</v>
      </c>
      <c r="Y286" s="9">
        <v>0.74189307624890466</v>
      </c>
      <c r="Z286" s="9">
        <v>60.560035056967571</v>
      </c>
      <c r="AA286" s="9">
        <v>56.094609991235771</v>
      </c>
      <c r="AB286" s="9">
        <v>1.842799461641992</v>
      </c>
      <c r="AC286" s="9">
        <v>23.215162138475023</v>
      </c>
      <c r="AD286" s="9">
        <v>49.200350569675727</v>
      </c>
      <c r="AE286" s="9">
        <v>56.765921551393717</v>
      </c>
      <c r="AF286" s="9">
        <v>85.047324938634063</v>
      </c>
      <c r="AG286" s="9">
        <v>80.132648909199048</v>
      </c>
    </row>
    <row r="287" spans="1:33" x14ac:dyDescent="0.2">
      <c r="A287">
        <v>2022</v>
      </c>
      <c r="B287" t="s">
        <v>9</v>
      </c>
      <c r="C287" t="s">
        <v>17</v>
      </c>
      <c r="D287" s="18">
        <v>44727</v>
      </c>
      <c r="E287">
        <v>6</v>
      </c>
      <c r="F287" s="3">
        <f>E287*1.121</f>
        <v>6.726</v>
      </c>
      <c r="G287">
        <v>4</v>
      </c>
      <c r="H287">
        <v>4</v>
      </c>
      <c r="I287">
        <v>8</v>
      </c>
      <c r="J287" s="3">
        <v>106.3</v>
      </c>
      <c r="K287" s="3">
        <f>J287/435.6*4047*4</f>
        <v>3950.3774104683193</v>
      </c>
      <c r="L287" s="3">
        <f>K287*1.121</f>
        <v>4428.3730771349856</v>
      </c>
      <c r="M287" s="4">
        <v>43</v>
      </c>
      <c r="N287" s="3">
        <f>M287*2.54</f>
        <v>109.22</v>
      </c>
      <c r="O287" s="2" t="s">
        <v>61</v>
      </c>
      <c r="P287" s="18">
        <v>44784</v>
      </c>
      <c r="R287" s="2" t="s">
        <v>59</v>
      </c>
      <c r="S287" s="9">
        <v>13.310729519851252</v>
      </c>
      <c r="T287" s="9">
        <v>41.375916001312476</v>
      </c>
      <c r="U287" s="9">
        <v>63.655255386634579</v>
      </c>
      <c r="V287" s="9">
        <v>43.13682598709395</v>
      </c>
      <c r="W287" s="9">
        <v>4.4186809581100297</v>
      </c>
      <c r="X287" s="9">
        <v>1.6405993656349118</v>
      </c>
      <c r="Y287" s="9">
        <v>0.64059936563491182</v>
      </c>
      <c r="Z287" s="9">
        <v>59.199387509570158</v>
      </c>
      <c r="AA287" s="9">
        <v>56.668161434977584</v>
      </c>
      <c r="AB287" s="9">
        <v>1.8851546391752578</v>
      </c>
      <c r="AC287" s="9">
        <v>25.849283604943679</v>
      </c>
      <c r="AD287" s="9">
        <v>51.342852455430382</v>
      </c>
      <c r="AE287" s="9">
        <v>58.705394914170682</v>
      </c>
      <c r="AF287" s="9">
        <v>89.974591517938578</v>
      </c>
      <c r="AG287" s="9">
        <v>82.81259490130266</v>
      </c>
    </row>
    <row r="288" spans="1:33" x14ac:dyDescent="0.2">
      <c r="A288">
        <v>2022</v>
      </c>
      <c r="B288" t="s">
        <v>9</v>
      </c>
      <c r="C288" t="s">
        <v>17</v>
      </c>
      <c r="D288" s="18">
        <v>44727</v>
      </c>
      <c r="E288">
        <v>6</v>
      </c>
      <c r="F288" s="3">
        <f>E288*1.121</f>
        <v>6.726</v>
      </c>
      <c r="G288">
        <v>1</v>
      </c>
      <c r="H288">
        <v>1</v>
      </c>
      <c r="I288">
        <v>9</v>
      </c>
      <c r="J288" s="3">
        <v>255.6</v>
      </c>
      <c r="K288" s="3">
        <f>J288/435.6*4047*4</f>
        <v>9498.7438016528922</v>
      </c>
      <c r="L288" s="3">
        <f>K288*1.121</f>
        <v>10648.091801652892</v>
      </c>
      <c r="M288" s="4">
        <v>52</v>
      </c>
      <c r="N288" s="3">
        <f>M288*2.54</f>
        <v>132.08000000000001</v>
      </c>
      <c r="O288" s="2" t="s">
        <v>59</v>
      </c>
      <c r="P288" s="18">
        <v>44791</v>
      </c>
      <c r="R288" s="2" t="s">
        <v>59</v>
      </c>
      <c r="S288" s="9">
        <v>12.963364404942554</v>
      </c>
      <c r="T288" s="9">
        <v>39.421200953826144</v>
      </c>
      <c r="U288" s="9">
        <v>64.567526555386948</v>
      </c>
      <c r="V288" s="9">
        <v>39.041838283112945</v>
      </c>
      <c r="W288" s="9">
        <v>5.3652720572295687</v>
      </c>
      <c r="X288" s="9">
        <v>1.9618469542597008</v>
      </c>
      <c r="Y288" s="9">
        <v>0.96184695425970079</v>
      </c>
      <c r="Z288" s="9">
        <v>60.047799696509863</v>
      </c>
      <c r="AA288" s="9">
        <v>58.190884456969442</v>
      </c>
      <c r="AB288" s="9">
        <v>1.8585193889541716</v>
      </c>
      <c r="AC288" s="9">
        <v>25.026988944287883</v>
      </c>
      <c r="AD288" s="9">
        <v>48.623780619986995</v>
      </c>
      <c r="AE288" s="9">
        <v>57.101317566934114</v>
      </c>
      <c r="AF288" s="9">
        <v>86.279598238192264</v>
      </c>
      <c r="AG288" s="9">
        <v>83.836346529976467</v>
      </c>
    </row>
    <row r="289" spans="1:33" x14ac:dyDescent="0.2">
      <c r="A289">
        <v>2022</v>
      </c>
      <c r="B289" t="s">
        <v>9</v>
      </c>
      <c r="C289" t="s">
        <v>17</v>
      </c>
      <c r="D289" s="18">
        <v>44727</v>
      </c>
      <c r="E289">
        <v>6</v>
      </c>
      <c r="F289" s="3">
        <f>E289*1.121</f>
        <v>6.726</v>
      </c>
      <c r="G289">
        <v>2</v>
      </c>
      <c r="H289">
        <v>2</v>
      </c>
      <c r="I289">
        <v>9</v>
      </c>
      <c r="J289" s="3">
        <v>199.3</v>
      </c>
      <c r="K289" s="3">
        <f>J289/435.6*4047*4</f>
        <v>7406.493112947659</v>
      </c>
      <c r="L289" s="3">
        <f>K289*1.121</f>
        <v>8302.6787796143253</v>
      </c>
      <c r="M289" s="4">
        <v>56</v>
      </c>
      <c r="N289" s="3">
        <f>M289*2.54</f>
        <v>142.24</v>
      </c>
      <c r="O289" s="2" t="s">
        <v>59</v>
      </c>
      <c r="P289" s="18">
        <v>44791</v>
      </c>
      <c r="R289" s="2" t="s">
        <v>59</v>
      </c>
      <c r="S289" s="9">
        <v>11.267452006980802</v>
      </c>
      <c r="T289" s="9">
        <v>43.466404886561953</v>
      </c>
      <c r="U289" s="9">
        <v>63.896160558464224</v>
      </c>
      <c r="V289" s="9">
        <v>38.481675392670155</v>
      </c>
      <c r="W289" s="9">
        <v>4.7011343804537518</v>
      </c>
      <c r="X289" s="9">
        <v>1.6470331588132634</v>
      </c>
      <c r="Y289" s="9">
        <v>0.6470331588132634</v>
      </c>
      <c r="Z289" s="9">
        <v>59.423429319371735</v>
      </c>
      <c r="AA289" s="9">
        <v>55.039670593368243</v>
      </c>
      <c r="AB289" s="9">
        <v>1.8780471150563331</v>
      </c>
      <c r="AC289" s="9">
        <v>27.662085514834196</v>
      </c>
      <c r="AD289" s="9">
        <v>48.251832460732984</v>
      </c>
      <c r="AE289" s="9">
        <v>56.996570477326088</v>
      </c>
      <c r="AF289" s="9">
        <v>87.026215246379863</v>
      </c>
      <c r="AG289" s="9">
        <v>80.129530675601643</v>
      </c>
    </row>
    <row r="290" spans="1:33" x14ac:dyDescent="0.2">
      <c r="A290">
        <v>2022</v>
      </c>
      <c r="B290" t="s">
        <v>9</v>
      </c>
      <c r="C290" t="s">
        <v>17</v>
      </c>
      <c r="D290" s="18">
        <v>44727</v>
      </c>
      <c r="E290">
        <v>6</v>
      </c>
      <c r="F290" s="3">
        <f>E290*1.121</f>
        <v>6.726</v>
      </c>
      <c r="G290">
        <v>3</v>
      </c>
      <c r="H290">
        <v>3</v>
      </c>
      <c r="I290">
        <v>9</v>
      </c>
      <c r="J290" s="3">
        <v>124.6</v>
      </c>
      <c r="K290" s="3">
        <f>J290/435.6*4047*4</f>
        <v>4630.4517906336087</v>
      </c>
      <c r="L290" s="3">
        <f>K290*1.121</f>
        <v>5190.7364573002751</v>
      </c>
      <c r="M290" s="4">
        <v>51</v>
      </c>
      <c r="N290" s="3">
        <f>M290*2.54</f>
        <v>129.54</v>
      </c>
      <c r="O290" s="2" t="s">
        <v>59</v>
      </c>
      <c r="P290" s="18">
        <v>44791</v>
      </c>
      <c r="R290" s="2" t="s">
        <v>59</v>
      </c>
      <c r="S290" s="9">
        <v>14.617471513836136</v>
      </c>
      <c r="T290" s="9">
        <v>44.536082474226802</v>
      </c>
      <c r="U290" s="9">
        <v>67.194791101465</v>
      </c>
      <c r="V290" s="9">
        <v>42.278893109061308</v>
      </c>
      <c r="W290" s="9">
        <v>4.3624525230602273</v>
      </c>
      <c r="X290" s="9">
        <v>1.9099294628323387</v>
      </c>
      <c r="Y290" s="9">
        <v>0.90992946283233866</v>
      </c>
      <c r="Z290" s="9">
        <v>62.491155724362457</v>
      </c>
      <c r="AA290" s="9">
        <v>54.206391752577325</v>
      </c>
      <c r="AB290" s="9">
        <v>1.7858527131782946</v>
      </c>
      <c r="AC290" s="9">
        <v>20.981443298969069</v>
      </c>
      <c r="AD290" s="9">
        <v>50.773185024416705</v>
      </c>
      <c r="AE290" s="9">
        <v>56.993685822485631</v>
      </c>
      <c r="AF290" s="9">
        <v>82.749860536680714</v>
      </c>
      <c r="AG290" s="9">
        <v>75.042350219337791</v>
      </c>
    </row>
    <row r="291" spans="1:33" x14ac:dyDescent="0.2">
      <c r="A291">
        <v>2022</v>
      </c>
      <c r="B291" t="s">
        <v>9</v>
      </c>
      <c r="C291" t="s">
        <v>17</v>
      </c>
      <c r="D291" s="18">
        <v>44727</v>
      </c>
      <c r="E291">
        <v>6</v>
      </c>
      <c r="F291" s="3">
        <f>E291*1.121</f>
        <v>6.726</v>
      </c>
      <c r="G291">
        <v>4</v>
      </c>
      <c r="H291">
        <v>4</v>
      </c>
      <c r="I291">
        <v>9</v>
      </c>
      <c r="J291" s="3">
        <v>137.69999999999999</v>
      </c>
      <c r="K291" s="3">
        <f>J291/435.6*4047*4</f>
        <v>5117.2809917355362</v>
      </c>
      <c r="L291" s="3">
        <f>K291*1.121</f>
        <v>5736.471991735536</v>
      </c>
      <c r="M291" s="4">
        <v>47</v>
      </c>
      <c r="N291" s="3">
        <f>M291*2.54</f>
        <v>119.38</v>
      </c>
      <c r="O291" s="2" t="s">
        <v>59</v>
      </c>
      <c r="P291" s="18">
        <v>44791</v>
      </c>
      <c r="R291" s="2" t="s">
        <v>59</v>
      </c>
      <c r="S291" s="9">
        <v>12.697375585320703</v>
      </c>
      <c r="T291" s="9">
        <v>42.861809866056845</v>
      </c>
      <c r="U291" s="9">
        <v>66.339976042687582</v>
      </c>
      <c r="V291" s="9">
        <v>42.633126429271478</v>
      </c>
      <c r="W291" s="9">
        <v>4.323205923989982</v>
      </c>
      <c r="X291" s="9">
        <v>1.7314603070891867</v>
      </c>
      <c r="Y291" s="9">
        <v>0.73146030708918675</v>
      </c>
      <c r="Z291" s="9">
        <v>61.696177719699456</v>
      </c>
      <c r="AA291" s="9">
        <v>55.510650114341722</v>
      </c>
      <c r="AB291" s="9">
        <v>1.8088640840446486</v>
      </c>
      <c r="AC291" s="9">
        <v>23.874986387890655</v>
      </c>
      <c r="AD291" s="9">
        <v>51.008395949036263</v>
      </c>
      <c r="AE291" s="9">
        <v>57.510846156269395</v>
      </c>
      <c r="AF291" s="9">
        <v>84.57666996349019</v>
      </c>
      <c r="AG291" s="9">
        <v>77.838156026202867</v>
      </c>
    </row>
    <row r="292" spans="1:33" x14ac:dyDescent="0.2">
      <c r="A292">
        <v>2022</v>
      </c>
      <c r="B292" t="s">
        <v>10</v>
      </c>
      <c r="C292" t="s">
        <v>17</v>
      </c>
      <c r="D292" s="18">
        <v>44727</v>
      </c>
      <c r="E292">
        <v>9</v>
      </c>
      <c r="F292" s="3">
        <f>E292*1.121</f>
        <v>10.089</v>
      </c>
      <c r="G292">
        <v>1</v>
      </c>
      <c r="H292">
        <v>1</v>
      </c>
      <c r="I292">
        <v>1</v>
      </c>
      <c r="P292" s="18">
        <v>44735</v>
      </c>
    </row>
    <row r="293" spans="1:33" x14ac:dyDescent="0.2">
      <c r="A293">
        <v>2022</v>
      </c>
      <c r="B293" t="s">
        <v>10</v>
      </c>
      <c r="C293" t="s">
        <v>17</v>
      </c>
      <c r="D293" s="18">
        <v>44727</v>
      </c>
      <c r="E293">
        <v>9</v>
      </c>
      <c r="F293" s="3">
        <f>E293*1.121</f>
        <v>10.089</v>
      </c>
      <c r="G293">
        <v>2</v>
      </c>
      <c r="H293">
        <v>2</v>
      </c>
      <c r="I293">
        <v>1</v>
      </c>
      <c r="P293" s="18">
        <v>44735</v>
      </c>
    </row>
    <row r="294" spans="1:33" x14ac:dyDescent="0.2">
      <c r="A294">
        <v>2022</v>
      </c>
      <c r="B294" t="s">
        <v>10</v>
      </c>
      <c r="C294" t="s">
        <v>17</v>
      </c>
      <c r="D294" s="18">
        <v>44727</v>
      </c>
      <c r="E294">
        <v>9</v>
      </c>
      <c r="F294" s="3">
        <f>E294*1.121</f>
        <v>10.089</v>
      </c>
      <c r="G294">
        <v>3</v>
      </c>
      <c r="H294">
        <v>3</v>
      </c>
      <c r="I294">
        <v>1</v>
      </c>
      <c r="P294" s="18">
        <v>44735</v>
      </c>
    </row>
    <row r="295" spans="1:33" x14ac:dyDescent="0.2">
      <c r="A295">
        <v>2022</v>
      </c>
      <c r="B295" t="s">
        <v>10</v>
      </c>
      <c r="C295" t="s">
        <v>17</v>
      </c>
      <c r="D295" s="18">
        <v>44727</v>
      </c>
      <c r="E295">
        <v>9</v>
      </c>
      <c r="F295" s="3">
        <f>E295*1.121</f>
        <v>10.089</v>
      </c>
      <c r="G295">
        <v>4</v>
      </c>
      <c r="H295">
        <v>4</v>
      </c>
      <c r="I295">
        <v>1</v>
      </c>
      <c r="P295" s="18">
        <v>44735</v>
      </c>
    </row>
    <row r="296" spans="1:33" x14ac:dyDescent="0.2">
      <c r="A296">
        <v>2022</v>
      </c>
      <c r="B296" t="s">
        <v>10</v>
      </c>
      <c r="C296" t="s">
        <v>17</v>
      </c>
      <c r="D296" s="18">
        <v>44727</v>
      </c>
      <c r="E296">
        <v>9</v>
      </c>
      <c r="F296" s="3">
        <f>E296*1.121</f>
        <v>10.089</v>
      </c>
      <c r="G296">
        <v>1</v>
      </c>
      <c r="H296">
        <v>1</v>
      </c>
      <c r="I296">
        <v>2</v>
      </c>
      <c r="P296" s="18">
        <v>44742</v>
      </c>
    </row>
    <row r="297" spans="1:33" x14ac:dyDescent="0.2">
      <c r="A297">
        <v>2022</v>
      </c>
      <c r="B297" t="s">
        <v>10</v>
      </c>
      <c r="C297" t="s">
        <v>17</v>
      </c>
      <c r="D297" s="18">
        <v>44727</v>
      </c>
      <c r="E297">
        <v>9</v>
      </c>
      <c r="F297" s="3">
        <f>E297*1.121</f>
        <v>10.089</v>
      </c>
      <c r="G297">
        <v>2</v>
      </c>
      <c r="H297">
        <v>2</v>
      </c>
      <c r="I297">
        <v>2</v>
      </c>
      <c r="P297" s="18">
        <v>44742</v>
      </c>
    </row>
    <row r="298" spans="1:33" x14ac:dyDescent="0.2">
      <c r="A298">
        <v>2022</v>
      </c>
      <c r="B298" t="s">
        <v>10</v>
      </c>
      <c r="C298" t="s">
        <v>17</v>
      </c>
      <c r="D298" s="18">
        <v>44727</v>
      </c>
      <c r="E298">
        <v>9</v>
      </c>
      <c r="F298" s="3">
        <f>E298*1.121</f>
        <v>10.089</v>
      </c>
      <c r="G298">
        <v>3</v>
      </c>
      <c r="H298">
        <v>3</v>
      </c>
      <c r="I298">
        <v>2</v>
      </c>
      <c r="P298" s="18">
        <v>44742</v>
      </c>
    </row>
    <row r="299" spans="1:33" x14ac:dyDescent="0.2">
      <c r="A299">
        <v>2022</v>
      </c>
      <c r="B299" t="s">
        <v>10</v>
      </c>
      <c r="C299" t="s">
        <v>17</v>
      </c>
      <c r="D299" s="18">
        <v>44727</v>
      </c>
      <c r="E299">
        <v>9</v>
      </c>
      <c r="F299" s="3">
        <f>E299*1.121</f>
        <v>10.089</v>
      </c>
      <c r="G299">
        <v>4</v>
      </c>
      <c r="H299">
        <v>4</v>
      </c>
      <c r="I299">
        <v>2</v>
      </c>
      <c r="P299" s="18">
        <v>44742</v>
      </c>
    </row>
    <row r="300" spans="1:33" x14ac:dyDescent="0.2">
      <c r="A300">
        <v>2022</v>
      </c>
      <c r="B300" t="s">
        <v>10</v>
      </c>
      <c r="C300" t="s">
        <v>17</v>
      </c>
      <c r="D300" s="18">
        <v>44727</v>
      </c>
      <c r="E300">
        <v>9</v>
      </c>
      <c r="F300" s="3">
        <f>E300*1.121</f>
        <v>10.089</v>
      </c>
      <c r="G300">
        <v>1</v>
      </c>
      <c r="H300">
        <v>1</v>
      </c>
      <c r="I300">
        <v>3</v>
      </c>
      <c r="P300" s="18">
        <v>44749</v>
      </c>
    </row>
    <row r="301" spans="1:33" x14ac:dyDescent="0.2">
      <c r="A301">
        <v>2022</v>
      </c>
      <c r="B301" t="s">
        <v>10</v>
      </c>
      <c r="C301" t="s">
        <v>17</v>
      </c>
      <c r="D301" s="18">
        <v>44727</v>
      </c>
      <c r="E301">
        <v>9</v>
      </c>
      <c r="F301" s="3">
        <f>E301*1.121</f>
        <v>10.089</v>
      </c>
      <c r="G301">
        <v>2</v>
      </c>
      <c r="H301">
        <v>2</v>
      </c>
      <c r="I301">
        <v>3</v>
      </c>
      <c r="P301" s="18">
        <v>44749</v>
      </c>
    </row>
    <row r="302" spans="1:33" x14ac:dyDescent="0.2">
      <c r="A302">
        <v>2022</v>
      </c>
      <c r="B302" t="s">
        <v>10</v>
      </c>
      <c r="C302" t="s">
        <v>17</v>
      </c>
      <c r="D302" s="18">
        <v>44727</v>
      </c>
      <c r="E302">
        <v>9</v>
      </c>
      <c r="F302" s="3">
        <f>E302*1.121</f>
        <v>10.089</v>
      </c>
      <c r="G302">
        <v>3</v>
      </c>
      <c r="H302">
        <v>3</v>
      </c>
      <c r="I302">
        <v>3</v>
      </c>
      <c r="P302" s="18">
        <v>44749</v>
      </c>
    </row>
    <row r="303" spans="1:33" x14ac:dyDescent="0.2">
      <c r="A303">
        <v>2022</v>
      </c>
      <c r="B303" t="s">
        <v>10</v>
      </c>
      <c r="C303" t="s">
        <v>17</v>
      </c>
      <c r="D303" s="18">
        <v>44727</v>
      </c>
      <c r="E303">
        <v>9</v>
      </c>
      <c r="F303" s="3">
        <f>E303*1.121</f>
        <v>10.089</v>
      </c>
      <c r="G303">
        <v>4</v>
      </c>
      <c r="H303">
        <v>4</v>
      </c>
      <c r="I303">
        <v>3</v>
      </c>
      <c r="P303" s="18">
        <v>44749</v>
      </c>
    </row>
    <row r="304" spans="1:33" x14ac:dyDescent="0.2">
      <c r="A304">
        <v>2022</v>
      </c>
      <c r="B304" t="s">
        <v>10</v>
      </c>
      <c r="C304" t="s">
        <v>17</v>
      </c>
      <c r="D304" s="18">
        <v>44727</v>
      </c>
      <c r="E304">
        <v>9</v>
      </c>
      <c r="F304" s="3">
        <f>E304*1.121</f>
        <v>10.089</v>
      </c>
      <c r="G304">
        <v>1</v>
      </c>
      <c r="H304">
        <v>1</v>
      </c>
      <c r="I304">
        <v>4</v>
      </c>
      <c r="J304" s="3">
        <v>19.399999999999999</v>
      </c>
      <c r="K304" s="3">
        <f>J304/435.6*4047*4</f>
        <v>720.95316804407707</v>
      </c>
      <c r="L304" s="3">
        <f>K304*1.121</f>
        <v>808.18850137741038</v>
      </c>
      <c r="P304" s="18">
        <v>44756</v>
      </c>
      <c r="Q304">
        <v>379.09873002754819</v>
      </c>
    </row>
    <row r="305" spans="1:17" x14ac:dyDescent="0.2">
      <c r="A305">
        <v>2022</v>
      </c>
      <c r="B305" t="s">
        <v>10</v>
      </c>
      <c r="C305" t="s">
        <v>17</v>
      </c>
      <c r="D305" s="18">
        <v>44727</v>
      </c>
      <c r="E305">
        <v>9</v>
      </c>
      <c r="F305" s="3">
        <f>E305*1.121</f>
        <v>10.089</v>
      </c>
      <c r="G305">
        <v>2</v>
      </c>
      <c r="H305">
        <v>2</v>
      </c>
      <c r="I305">
        <v>4</v>
      </c>
      <c r="J305" s="3">
        <v>36.4</v>
      </c>
      <c r="K305" s="3">
        <f>J305/435.6*4047*4</f>
        <v>1352.7162534435261</v>
      </c>
      <c r="L305" s="3">
        <f>K305*1.121</f>
        <v>1516.3949201101927</v>
      </c>
      <c r="P305" s="18">
        <v>44756</v>
      </c>
      <c r="Q305">
        <v>129.14352341597794</v>
      </c>
    </row>
    <row r="306" spans="1:17" x14ac:dyDescent="0.2">
      <c r="A306">
        <v>2022</v>
      </c>
      <c r="B306" t="s">
        <v>10</v>
      </c>
      <c r="C306" t="s">
        <v>17</v>
      </c>
      <c r="D306" s="18">
        <v>44727</v>
      </c>
      <c r="E306">
        <v>9</v>
      </c>
      <c r="F306" s="3">
        <f>E306*1.121</f>
        <v>10.089</v>
      </c>
      <c r="G306">
        <v>3</v>
      </c>
      <c r="H306">
        <v>3</v>
      </c>
      <c r="I306">
        <v>4</v>
      </c>
      <c r="J306" s="3">
        <v>22.3</v>
      </c>
      <c r="K306" s="3">
        <f>J306/435.6*4047*4</f>
        <v>828.72451790633602</v>
      </c>
      <c r="L306" s="3">
        <f>K306*1.121</f>
        <v>929.00018457300268</v>
      </c>
      <c r="P306" s="18">
        <v>44756</v>
      </c>
      <c r="Q306">
        <v>199.96416528925619</v>
      </c>
    </row>
    <row r="307" spans="1:17" x14ac:dyDescent="0.2">
      <c r="A307">
        <v>2022</v>
      </c>
      <c r="B307" t="s">
        <v>10</v>
      </c>
      <c r="C307" t="s">
        <v>17</v>
      </c>
      <c r="D307" s="18">
        <v>44727</v>
      </c>
      <c r="E307">
        <v>9</v>
      </c>
      <c r="F307" s="3">
        <f>E307*1.121</f>
        <v>10.089</v>
      </c>
      <c r="G307">
        <v>4</v>
      </c>
      <c r="H307">
        <v>4</v>
      </c>
      <c r="I307">
        <v>4</v>
      </c>
      <c r="J307" s="3">
        <v>40.9</v>
      </c>
      <c r="K307" s="3">
        <f>J307/435.6*4047*4</f>
        <v>1519.9476584022036</v>
      </c>
      <c r="L307" s="3">
        <f>K307*1.121</f>
        <v>1703.8613250688702</v>
      </c>
      <c r="P307" s="18">
        <v>44756</v>
      </c>
      <c r="Q307">
        <v>120.81168319559228</v>
      </c>
    </row>
    <row r="308" spans="1:17" x14ac:dyDescent="0.2">
      <c r="A308">
        <v>2022</v>
      </c>
      <c r="B308" t="s">
        <v>10</v>
      </c>
      <c r="C308" t="s">
        <v>17</v>
      </c>
      <c r="D308" s="18">
        <v>44727</v>
      </c>
      <c r="E308">
        <v>9</v>
      </c>
      <c r="F308" s="3">
        <f>E308*1.121</f>
        <v>10.089</v>
      </c>
      <c r="G308">
        <v>1</v>
      </c>
      <c r="H308">
        <v>1</v>
      </c>
      <c r="I308">
        <v>5</v>
      </c>
      <c r="J308" s="3">
        <v>40</v>
      </c>
      <c r="K308" s="3">
        <f>J308/435.6*4047*4</f>
        <v>1486.5013774104682</v>
      </c>
      <c r="L308" s="3">
        <f>K308*1.121</f>
        <v>1666.3680440771348</v>
      </c>
      <c r="P308" s="18">
        <v>44763</v>
      </c>
    </row>
    <row r="309" spans="1:17" x14ac:dyDescent="0.2">
      <c r="A309">
        <v>2022</v>
      </c>
      <c r="B309" t="s">
        <v>10</v>
      </c>
      <c r="C309" t="s">
        <v>17</v>
      </c>
      <c r="D309" s="18">
        <v>44727</v>
      </c>
      <c r="E309">
        <v>9</v>
      </c>
      <c r="F309" s="3">
        <f>E309*1.121</f>
        <v>10.089</v>
      </c>
      <c r="G309">
        <v>2</v>
      </c>
      <c r="H309">
        <v>2</v>
      </c>
      <c r="I309">
        <v>5</v>
      </c>
      <c r="J309" s="3">
        <v>52.5</v>
      </c>
      <c r="K309" s="3">
        <f>J309/435.6*4047*4</f>
        <v>1951.0330578512396</v>
      </c>
      <c r="L309" s="3">
        <f>K309*1.121</f>
        <v>2187.1080578512397</v>
      </c>
      <c r="P309" s="18">
        <v>44763</v>
      </c>
    </row>
    <row r="310" spans="1:17" x14ac:dyDescent="0.2">
      <c r="A310">
        <v>2022</v>
      </c>
      <c r="B310" t="s">
        <v>10</v>
      </c>
      <c r="C310" t="s">
        <v>17</v>
      </c>
      <c r="D310" s="18">
        <v>44727</v>
      </c>
      <c r="E310">
        <v>9</v>
      </c>
      <c r="F310" s="3">
        <f>E310*1.121</f>
        <v>10.089</v>
      </c>
      <c r="G310">
        <v>3</v>
      </c>
      <c r="H310">
        <v>3</v>
      </c>
      <c r="I310">
        <v>5</v>
      </c>
      <c r="J310" s="3">
        <v>47</v>
      </c>
      <c r="K310" s="3">
        <f>J310/435.6*4047*4</f>
        <v>1746.6391184573004</v>
      </c>
      <c r="L310" s="3">
        <f>K310*1.121</f>
        <v>1957.9824517906336</v>
      </c>
      <c r="P310" s="18">
        <v>44763</v>
      </c>
    </row>
    <row r="311" spans="1:17" x14ac:dyDescent="0.2">
      <c r="A311">
        <v>2022</v>
      </c>
      <c r="B311" t="s">
        <v>10</v>
      </c>
      <c r="C311" t="s">
        <v>17</v>
      </c>
      <c r="D311" s="18">
        <v>44727</v>
      </c>
      <c r="E311">
        <v>9</v>
      </c>
      <c r="F311" s="3">
        <f>E311*1.121</f>
        <v>10.089</v>
      </c>
      <c r="G311">
        <v>4</v>
      </c>
      <c r="H311">
        <v>4</v>
      </c>
      <c r="I311">
        <v>5</v>
      </c>
      <c r="J311" s="3">
        <v>51.9</v>
      </c>
      <c r="K311" s="3">
        <f>J311/435.6*4047*4</f>
        <v>1928.7355371900826</v>
      </c>
      <c r="L311" s="3">
        <f>K311*1.121</f>
        <v>2162.1125371900825</v>
      </c>
      <c r="P311" s="18">
        <v>44763</v>
      </c>
    </row>
    <row r="312" spans="1:17" x14ac:dyDescent="0.2">
      <c r="A312">
        <v>2022</v>
      </c>
      <c r="B312" t="s">
        <v>10</v>
      </c>
      <c r="C312" t="s">
        <v>17</v>
      </c>
      <c r="D312" s="18">
        <v>44727</v>
      </c>
      <c r="E312">
        <v>9</v>
      </c>
      <c r="F312" s="3">
        <f>E312*1.121</f>
        <v>10.089</v>
      </c>
      <c r="G312">
        <v>1</v>
      </c>
      <c r="H312">
        <v>1</v>
      </c>
      <c r="I312">
        <v>6</v>
      </c>
      <c r="J312" s="3">
        <v>75.099999999999994</v>
      </c>
      <c r="K312" s="3">
        <f>J312/435.6*4047*4</f>
        <v>2790.9063360881537</v>
      </c>
      <c r="L312" s="3">
        <f>K312*1.121</f>
        <v>3128.6060027548201</v>
      </c>
      <c r="P312" s="18">
        <v>44770</v>
      </c>
    </row>
    <row r="313" spans="1:17" x14ac:dyDescent="0.2">
      <c r="A313">
        <v>2022</v>
      </c>
      <c r="B313" t="s">
        <v>10</v>
      </c>
      <c r="C313" t="s">
        <v>17</v>
      </c>
      <c r="D313" s="18">
        <v>44727</v>
      </c>
      <c r="E313">
        <v>9</v>
      </c>
      <c r="F313" s="3">
        <f>E313*1.121</f>
        <v>10.089</v>
      </c>
      <c r="G313">
        <v>2</v>
      </c>
      <c r="H313">
        <v>2</v>
      </c>
      <c r="I313">
        <v>6</v>
      </c>
      <c r="J313" s="3">
        <v>80.099999999999994</v>
      </c>
      <c r="K313" s="3">
        <f>J313/435.6*4047*4</f>
        <v>2976.7190082644624</v>
      </c>
      <c r="L313" s="3">
        <f>K313*1.121</f>
        <v>3336.9020082644624</v>
      </c>
      <c r="P313" s="18">
        <v>44770</v>
      </c>
    </row>
    <row r="314" spans="1:17" x14ac:dyDescent="0.2">
      <c r="A314">
        <v>2022</v>
      </c>
      <c r="B314" t="s">
        <v>10</v>
      </c>
      <c r="C314" t="s">
        <v>17</v>
      </c>
      <c r="D314" s="18">
        <v>44727</v>
      </c>
      <c r="E314">
        <v>9</v>
      </c>
      <c r="F314" s="3">
        <f>E314*1.121</f>
        <v>10.089</v>
      </c>
      <c r="G314">
        <v>3</v>
      </c>
      <c r="H314">
        <v>3</v>
      </c>
      <c r="I314">
        <v>6</v>
      </c>
      <c r="J314" s="3">
        <v>52.2</v>
      </c>
      <c r="K314" s="3">
        <f>J314/435.6*4047*4</f>
        <v>1939.8842975206612</v>
      </c>
      <c r="L314" s="3">
        <f>K314*1.121</f>
        <v>2174.6102975206613</v>
      </c>
      <c r="P314" s="18">
        <v>44770</v>
      </c>
    </row>
    <row r="315" spans="1:17" x14ac:dyDescent="0.2">
      <c r="A315">
        <v>2022</v>
      </c>
      <c r="B315" t="s">
        <v>10</v>
      </c>
      <c r="C315" t="s">
        <v>17</v>
      </c>
      <c r="D315" s="18">
        <v>44727</v>
      </c>
      <c r="E315">
        <v>9</v>
      </c>
      <c r="F315" s="3">
        <f>E315*1.121</f>
        <v>10.089</v>
      </c>
      <c r="G315">
        <v>4</v>
      </c>
      <c r="H315">
        <v>4</v>
      </c>
      <c r="I315">
        <v>6</v>
      </c>
      <c r="J315" s="3">
        <v>97.4</v>
      </c>
      <c r="K315" s="3">
        <f>J315/435.6*4047*4</f>
        <v>3619.6308539944903</v>
      </c>
      <c r="L315" s="3">
        <f>K315*1.121</f>
        <v>4057.6061873278236</v>
      </c>
      <c r="P315" s="18">
        <v>44770</v>
      </c>
    </row>
    <row r="316" spans="1:17" x14ac:dyDescent="0.2">
      <c r="A316">
        <v>2022</v>
      </c>
      <c r="B316" t="s">
        <v>10</v>
      </c>
      <c r="C316" t="s">
        <v>17</v>
      </c>
      <c r="D316" s="18">
        <v>44727</v>
      </c>
      <c r="E316">
        <v>9</v>
      </c>
      <c r="F316" s="3">
        <f>E316*1.121</f>
        <v>10.089</v>
      </c>
      <c r="G316">
        <v>1</v>
      </c>
      <c r="H316">
        <v>1</v>
      </c>
      <c r="I316">
        <v>7</v>
      </c>
      <c r="J316" s="3">
        <v>74.8</v>
      </c>
      <c r="K316" s="3">
        <f>J316/435.6*4047*4</f>
        <v>2779.7575757575755</v>
      </c>
      <c r="L316" s="3">
        <f>K316*1.121</f>
        <v>3116.1082424242422</v>
      </c>
      <c r="P316" s="18">
        <v>44777</v>
      </c>
    </row>
    <row r="317" spans="1:17" x14ac:dyDescent="0.2">
      <c r="A317">
        <v>2022</v>
      </c>
      <c r="B317" t="s">
        <v>10</v>
      </c>
      <c r="C317" t="s">
        <v>17</v>
      </c>
      <c r="D317" s="18">
        <v>44727</v>
      </c>
      <c r="E317">
        <v>9</v>
      </c>
      <c r="F317" s="3">
        <f>E317*1.121</f>
        <v>10.089</v>
      </c>
      <c r="G317">
        <v>2</v>
      </c>
      <c r="H317">
        <v>2</v>
      </c>
      <c r="I317">
        <v>7</v>
      </c>
      <c r="J317" s="3">
        <v>87.2</v>
      </c>
      <c r="K317" s="3">
        <f>J317/435.6*4047*4</f>
        <v>3240.5730027548207</v>
      </c>
      <c r="L317" s="3">
        <f>K317*1.121</f>
        <v>3632.682336088154</v>
      </c>
      <c r="P317" s="18">
        <v>44777</v>
      </c>
    </row>
    <row r="318" spans="1:17" x14ac:dyDescent="0.2">
      <c r="A318">
        <v>2022</v>
      </c>
      <c r="B318" t="s">
        <v>10</v>
      </c>
      <c r="C318" t="s">
        <v>17</v>
      </c>
      <c r="D318" s="18">
        <v>44727</v>
      </c>
      <c r="E318">
        <v>9</v>
      </c>
      <c r="F318" s="3">
        <f>E318*1.121</f>
        <v>10.089</v>
      </c>
      <c r="G318">
        <v>3</v>
      </c>
      <c r="H318">
        <v>3</v>
      </c>
      <c r="I318">
        <v>7</v>
      </c>
      <c r="J318" s="3">
        <v>130.4</v>
      </c>
      <c r="K318" s="3">
        <f>J318/435.6*4047*4</f>
        <v>4845.9944903581263</v>
      </c>
      <c r="L318" s="3">
        <f>K318*1.121</f>
        <v>5432.3598236914595</v>
      </c>
      <c r="P318" s="18">
        <v>44777</v>
      </c>
    </row>
    <row r="319" spans="1:17" x14ac:dyDescent="0.2">
      <c r="A319">
        <v>2022</v>
      </c>
      <c r="B319" t="s">
        <v>10</v>
      </c>
      <c r="C319" t="s">
        <v>17</v>
      </c>
      <c r="D319" s="18">
        <v>44727</v>
      </c>
      <c r="E319">
        <v>9</v>
      </c>
      <c r="F319" s="3">
        <f>E319*1.121</f>
        <v>10.089</v>
      </c>
      <c r="G319">
        <v>4</v>
      </c>
      <c r="H319">
        <v>4</v>
      </c>
      <c r="I319">
        <v>7</v>
      </c>
      <c r="J319" s="3">
        <v>97.2</v>
      </c>
      <c r="K319" s="3">
        <f>J319/435.6*4047*4</f>
        <v>3612.1983471074382</v>
      </c>
      <c r="L319" s="3">
        <f>K319*1.121</f>
        <v>4049.2743471074382</v>
      </c>
      <c r="P319" s="18">
        <v>44777</v>
      </c>
    </row>
    <row r="320" spans="1:17" x14ac:dyDescent="0.2">
      <c r="A320">
        <v>2022</v>
      </c>
      <c r="B320" t="s">
        <v>10</v>
      </c>
      <c r="C320" t="s">
        <v>17</v>
      </c>
      <c r="D320" s="18">
        <v>44727</v>
      </c>
      <c r="E320">
        <v>9</v>
      </c>
      <c r="F320" s="3">
        <f>E320*1.121</f>
        <v>10.089</v>
      </c>
      <c r="G320">
        <v>1</v>
      </c>
      <c r="H320">
        <v>1</v>
      </c>
      <c r="I320">
        <v>8</v>
      </c>
      <c r="J320" s="3">
        <v>141.19999999999999</v>
      </c>
      <c r="K320" s="3">
        <f>J320/435.6*4047*4</f>
        <v>5247.3498622589523</v>
      </c>
      <c r="L320" s="3">
        <f>K320*1.121</f>
        <v>5882.2791955922858</v>
      </c>
      <c r="P320" s="18">
        <v>44784</v>
      </c>
    </row>
    <row r="321" spans="1:16" x14ac:dyDescent="0.2">
      <c r="A321">
        <v>2022</v>
      </c>
      <c r="B321" t="s">
        <v>10</v>
      </c>
      <c r="C321" t="s">
        <v>17</v>
      </c>
      <c r="D321" s="18">
        <v>44727</v>
      </c>
      <c r="E321">
        <v>9</v>
      </c>
      <c r="F321" s="3">
        <f>E321*1.121</f>
        <v>10.089</v>
      </c>
      <c r="G321">
        <v>2</v>
      </c>
      <c r="H321">
        <v>2</v>
      </c>
      <c r="I321">
        <v>8</v>
      </c>
      <c r="J321" s="3">
        <v>175.3</v>
      </c>
      <c r="K321" s="3">
        <f>J321/435.6*4047*4</f>
        <v>6514.5922865013781</v>
      </c>
      <c r="L321" s="3">
        <f>K321*1.121</f>
        <v>7302.8579531680452</v>
      </c>
      <c r="P321" s="18">
        <v>44784</v>
      </c>
    </row>
    <row r="322" spans="1:16" x14ac:dyDescent="0.2">
      <c r="A322">
        <v>2022</v>
      </c>
      <c r="B322" t="s">
        <v>10</v>
      </c>
      <c r="C322" t="s">
        <v>17</v>
      </c>
      <c r="D322" s="18">
        <v>44727</v>
      </c>
      <c r="E322">
        <v>9</v>
      </c>
      <c r="F322" s="3">
        <f>E322*1.121</f>
        <v>10.089</v>
      </c>
      <c r="G322">
        <v>3</v>
      </c>
      <c r="H322">
        <v>3</v>
      </c>
      <c r="I322">
        <v>8</v>
      </c>
      <c r="J322" s="3">
        <v>109.6</v>
      </c>
      <c r="K322" s="3">
        <f>J322/435.6*4047*4</f>
        <v>4073.0137741046829</v>
      </c>
      <c r="L322" s="3">
        <f>K322*1.121</f>
        <v>4565.8484407713495</v>
      </c>
      <c r="P322" s="18">
        <v>44784</v>
      </c>
    </row>
    <row r="323" spans="1:16" x14ac:dyDescent="0.2">
      <c r="A323">
        <v>2022</v>
      </c>
      <c r="B323" t="s">
        <v>10</v>
      </c>
      <c r="C323" t="s">
        <v>17</v>
      </c>
      <c r="D323" s="18">
        <v>44727</v>
      </c>
      <c r="E323">
        <v>9</v>
      </c>
      <c r="F323" s="3">
        <f>E323*1.121</f>
        <v>10.089</v>
      </c>
      <c r="G323">
        <v>4</v>
      </c>
      <c r="H323">
        <v>4</v>
      </c>
      <c r="I323">
        <v>8</v>
      </c>
      <c r="J323" s="3">
        <v>115.6</v>
      </c>
      <c r="K323" s="3">
        <f>J323/435.6*4047*4</f>
        <v>4295.9889807162535</v>
      </c>
      <c r="L323" s="3">
        <f>K323*1.121</f>
        <v>4815.8036473829206</v>
      </c>
      <c r="P323" s="18">
        <v>44784</v>
      </c>
    </row>
    <row r="324" spans="1:16" x14ac:dyDescent="0.2">
      <c r="A324">
        <v>2022</v>
      </c>
      <c r="B324" t="s">
        <v>10</v>
      </c>
      <c r="C324" t="s">
        <v>17</v>
      </c>
      <c r="D324" s="18">
        <v>44727</v>
      </c>
      <c r="E324">
        <v>9</v>
      </c>
      <c r="F324" s="3">
        <f>E324*1.121</f>
        <v>10.089</v>
      </c>
      <c r="G324">
        <v>1</v>
      </c>
      <c r="H324">
        <v>1</v>
      </c>
      <c r="I324">
        <v>9</v>
      </c>
      <c r="J324" s="3">
        <v>106.2</v>
      </c>
      <c r="K324" s="3">
        <f>J324/435.6*4047*4</f>
        <v>3946.6611570247933</v>
      </c>
      <c r="L324" s="3">
        <f>K324*1.121</f>
        <v>4424.2071570247936</v>
      </c>
      <c r="P324" s="18">
        <v>44791</v>
      </c>
    </row>
    <row r="325" spans="1:16" x14ac:dyDescent="0.2">
      <c r="A325">
        <v>2022</v>
      </c>
      <c r="B325" t="s">
        <v>10</v>
      </c>
      <c r="C325" t="s">
        <v>17</v>
      </c>
      <c r="D325" s="18">
        <v>44727</v>
      </c>
      <c r="E325">
        <v>9</v>
      </c>
      <c r="F325" s="3">
        <f>E325*1.121</f>
        <v>10.089</v>
      </c>
      <c r="G325">
        <v>2</v>
      </c>
      <c r="H325">
        <v>2</v>
      </c>
      <c r="I325">
        <v>9</v>
      </c>
      <c r="J325" s="3">
        <v>171.1</v>
      </c>
      <c r="K325" s="3">
        <f>J325/435.6*4047*4</f>
        <v>6358.5096418732783</v>
      </c>
      <c r="L325" s="3">
        <f>K325*1.121</f>
        <v>7127.889308539945</v>
      </c>
      <c r="P325" s="18">
        <v>44791</v>
      </c>
    </row>
    <row r="326" spans="1:16" x14ac:dyDescent="0.2">
      <c r="A326">
        <v>2022</v>
      </c>
      <c r="B326" t="s">
        <v>10</v>
      </c>
      <c r="C326" t="s">
        <v>17</v>
      </c>
      <c r="D326" s="18">
        <v>44727</v>
      </c>
      <c r="E326">
        <v>9</v>
      </c>
      <c r="F326" s="3">
        <f>E326*1.121</f>
        <v>10.089</v>
      </c>
      <c r="G326">
        <v>3</v>
      </c>
      <c r="H326">
        <v>3</v>
      </c>
      <c r="I326">
        <v>9</v>
      </c>
      <c r="J326" s="3">
        <v>200.4</v>
      </c>
      <c r="K326" s="3">
        <f>J326/435.6*4047*4</f>
        <v>7447.3719008264461</v>
      </c>
      <c r="L326" s="3">
        <f>K326*1.121</f>
        <v>8348.5039008264466</v>
      </c>
      <c r="P326" s="18">
        <v>44791</v>
      </c>
    </row>
    <row r="327" spans="1:16" x14ac:dyDescent="0.2">
      <c r="A327">
        <v>2022</v>
      </c>
      <c r="B327" t="s">
        <v>10</v>
      </c>
      <c r="C327" t="s">
        <v>17</v>
      </c>
      <c r="D327" s="18">
        <v>44727</v>
      </c>
      <c r="E327">
        <v>9</v>
      </c>
      <c r="F327" s="3">
        <f>E327*1.121</f>
        <v>10.089</v>
      </c>
      <c r="G327">
        <v>4</v>
      </c>
      <c r="H327">
        <v>4</v>
      </c>
      <c r="I327">
        <v>9</v>
      </c>
      <c r="J327" s="3">
        <v>185.6</v>
      </c>
      <c r="K327" s="3">
        <f>J327/435.6*4047*4</f>
        <v>6897.3663911845724</v>
      </c>
      <c r="L327" s="3">
        <f>K327*1.121</f>
        <v>7731.947724517906</v>
      </c>
      <c r="P327" s="18">
        <v>44791</v>
      </c>
    </row>
    <row r="328" spans="1:16" x14ac:dyDescent="0.2">
      <c r="A328">
        <v>2022</v>
      </c>
      <c r="B328" t="s">
        <v>11</v>
      </c>
      <c r="C328" t="s">
        <v>18</v>
      </c>
      <c r="D328" s="18">
        <v>44741</v>
      </c>
      <c r="E328">
        <v>3</v>
      </c>
      <c r="F328" s="3">
        <f>E328*1.121</f>
        <v>3.363</v>
      </c>
      <c r="G328">
        <v>1</v>
      </c>
      <c r="H328">
        <v>1</v>
      </c>
      <c r="I328">
        <v>1</v>
      </c>
      <c r="P328" s="18">
        <v>44749</v>
      </c>
    </row>
    <row r="329" spans="1:16" x14ac:dyDescent="0.2">
      <c r="A329">
        <v>2022</v>
      </c>
      <c r="B329" t="s">
        <v>11</v>
      </c>
      <c r="C329" t="s">
        <v>18</v>
      </c>
      <c r="D329" s="18">
        <v>44741</v>
      </c>
      <c r="E329">
        <v>3</v>
      </c>
      <c r="F329" s="3">
        <f>E329*1.121</f>
        <v>3.363</v>
      </c>
      <c r="G329">
        <v>2</v>
      </c>
      <c r="H329">
        <v>2</v>
      </c>
      <c r="I329">
        <v>1</v>
      </c>
      <c r="P329" s="18">
        <v>44749</v>
      </c>
    </row>
    <row r="330" spans="1:16" x14ac:dyDescent="0.2">
      <c r="A330">
        <v>2022</v>
      </c>
      <c r="B330" t="s">
        <v>11</v>
      </c>
      <c r="C330" t="s">
        <v>18</v>
      </c>
      <c r="D330" s="18">
        <v>44741</v>
      </c>
      <c r="E330">
        <v>3</v>
      </c>
      <c r="F330" s="3">
        <f>E330*1.121</f>
        <v>3.363</v>
      </c>
      <c r="G330">
        <v>3</v>
      </c>
      <c r="H330">
        <v>3</v>
      </c>
      <c r="I330">
        <v>1</v>
      </c>
      <c r="P330" s="18">
        <v>44749</v>
      </c>
    </row>
    <row r="331" spans="1:16" x14ac:dyDescent="0.2">
      <c r="A331">
        <v>2022</v>
      </c>
      <c r="B331" t="s">
        <v>11</v>
      </c>
      <c r="C331" t="s">
        <v>18</v>
      </c>
      <c r="D331" s="18">
        <v>44741</v>
      </c>
      <c r="E331">
        <v>3</v>
      </c>
      <c r="F331" s="3">
        <f>E331*1.121</f>
        <v>3.363</v>
      </c>
      <c r="G331">
        <v>4</v>
      </c>
      <c r="H331">
        <v>4</v>
      </c>
      <c r="I331">
        <v>1</v>
      </c>
      <c r="P331" s="18">
        <v>44749</v>
      </c>
    </row>
    <row r="332" spans="1:16" x14ac:dyDescent="0.2">
      <c r="A332">
        <v>2022</v>
      </c>
      <c r="B332" t="s">
        <v>11</v>
      </c>
      <c r="C332" t="s">
        <v>18</v>
      </c>
      <c r="D332" s="18">
        <v>44741</v>
      </c>
      <c r="E332">
        <v>3</v>
      </c>
      <c r="F332" s="3">
        <f>E332*1.121</f>
        <v>3.363</v>
      </c>
      <c r="G332">
        <v>1</v>
      </c>
      <c r="H332">
        <v>1</v>
      </c>
      <c r="I332">
        <v>2</v>
      </c>
      <c r="P332" s="18">
        <v>44756</v>
      </c>
    </row>
    <row r="333" spans="1:16" x14ac:dyDescent="0.2">
      <c r="A333">
        <v>2022</v>
      </c>
      <c r="B333" t="s">
        <v>11</v>
      </c>
      <c r="C333" t="s">
        <v>18</v>
      </c>
      <c r="D333" s="18">
        <v>44741</v>
      </c>
      <c r="E333">
        <v>3</v>
      </c>
      <c r="F333" s="3">
        <f>E333*1.121</f>
        <v>3.363</v>
      </c>
      <c r="G333">
        <v>2</v>
      </c>
      <c r="H333">
        <v>2</v>
      </c>
      <c r="I333">
        <v>2</v>
      </c>
      <c r="P333" s="18">
        <v>44756</v>
      </c>
    </row>
    <row r="334" spans="1:16" x14ac:dyDescent="0.2">
      <c r="A334">
        <v>2022</v>
      </c>
      <c r="B334" t="s">
        <v>11</v>
      </c>
      <c r="C334" t="s">
        <v>18</v>
      </c>
      <c r="D334" s="18">
        <v>44741</v>
      </c>
      <c r="E334">
        <v>3</v>
      </c>
      <c r="F334" s="3">
        <f>E334*1.121</f>
        <v>3.363</v>
      </c>
      <c r="G334">
        <v>3</v>
      </c>
      <c r="H334">
        <v>3</v>
      </c>
      <c r="I334">
        <v>2</v>
      </c>
      <c r="P334" s="18">
        <v>44756</v>
      </c>
    </row>
    <row r="335" spans="1:16" x14ac:dyDescent="0.2">
      <c r="A335">
        <v>2022</v>
      </c>
      <c r="B335" t="s">
        <v>11</v>
      </c>
      <c r="C335" t="s">
        <v>18</v>
      </c>
      <c r="D335" s="18">
        <v>44741</v>
      </c>
      <c r="E335">
        <v>3</v>
      </c>
      <c r="F335" s="3">
        <f>E335*1.121</f>
        <v>3.363</v>
      </c>
      <c r="G335">
        <v>4</v>
      </c>
      <c r="H335">
        <v>4</v>
      </c>
      <c r="I335">
        <v>2</v>
      </c>
      <c r="P335" s="18">
        <v>44756</v>
      </c>
    </row>
    <row r="336" spans="1:16" x14ac:dyDescent="0.2">
      <c r="A336">
        <v>2022</v>
      </c>
      <c r="B336" t="s">
        <v>11</v>
      </c>
      <c r="C336" t="s">
        <v>18</v>
      </c>
      <c r="D336" s="18">
        <v>44741</v>
      </c>
      <c r="E336">
        <v>3</v>
      </c>
      <c r="F336" s="3">
        <f>E336*1.121</f>
        <v>3.363</v>
      </c>
      <c r="G336">
        <v>1</v>
      </c>
      <c r="H336">
        <v>1</v>
      </c>
      <c r="I336">
        <v>3</v>
      </c>
      <c r="P336" s="18">
        <v>44763</v>
      </c>
    </row>
    <row r="337" spans="1:17" x14ac:dyDescent="0.2">
      <c r="A337">
        <v>2022</v>
      </c>
      <c r="B337" t="s">
        <v>11</v>
      </c>
      <c r="C337" t="s">
        <v>18</v>
      </c>
      <c r="D337" s="18">
        <v>44741</v>
      </c>
      <c r="E337">
        <v>3</v>
      </c>
      <c r="F337" s="3">
        <f>E337*1.121</f>
        <v>3.363</v>
      </c>
      <c r="G337">
        <v>2</v>
      </c>
      <c r="H337">
        <v>2</v>
      </c>
      <c r="I337">
        <v>3</v>
      </c>
      <c r="P337" s="18">
        <v>44763</v>
      </c>
    </row>
    <row r="338" spans="1:17" x14ac:dyDescent="0.2">
      <c r="A338">
        <v>2022</v>
      </c>
      <c r="B338" t="s">
        <v>11</v>
      </c>
      <c r="C338" t="s">
        <v>18</v>
      </c>
      <c r="D338" s="18">
        <v>44741</v>
      </c>
      <c r="E338">
        <v>3</v>
      </c>
      <c r="F338" s="3">
        <f>E338*1.121</f>
        <v>3.363</v>
      </c>
      <c r="G338">
        <v>3</v>
      </c>
      <c r="H338">
        <v>3</v>
      </c>
      <c r="I338">
        <v>3</v>
      </c>
      <c r="P338" s="18">
        <v>44763</v>
      </c>
    </row>
    <row r="339" spans="1:17" x14ac:dyDescent="0.2">
      <c r="A339">
        <v>2022</v>
      </c>
      <c r="B339" t="s">
        <v>11</v>
      </c>
      <c r="C339" t="s">
        <v>18</v>
      </c>
      <c r="D339" s="18">
        <v>44741</v>
      </c>
      <c r="E339">
        <v>3</v>
      </c>
      <c r="F339" s="3">
        <f>E339*1.121</f>
        <v>3.363</v>
      </c>
      <c r="G339">
        <v>4</v>
      </c>
      <c r="H339">
        <v>4</v>
      </c>
      <c r="I339">
        <v>3</v>
      </c>
      <c r="P339" s="18">
        <v>44763</v>
      </c>
    </row>
    <row r="340" spans="1:17" x14ac:dyDescent="0.2">
      <c r="A340">
        <v>2022</v>
      </c>
      <c r="B340" t="s">
        <v>11</v>
      </c>
      <c r="C340" t="s">
        <v>18</v>
      </c>
      <c r="D340" s="18">
        <v>44741</v>
      </c>
      <c r="E340">
        <v>3</v>
      </c>
      <c r="F340" s="3">
        <f>E340*1.121</f>
        <v>3.363</v>
      </c>
      <c r="G340">
        <v>1</v>
      </c>
      <c r="H340">
        <v>1</v>
      </c>
      <c r="I340">
        <v>4</v>
      </c>
      <c r="J340" s="3">
        <v>19</v>
      </c>
      <c r="K340" s="3">
        <f>J340/435.6*4047*4</f>
        <v>706.08815426997239</v>
      </c>
      <c r="L340" s="3">
        <f>K340*1.121</f>
        <v>791.524820936639</v>
      </c>
      <c r="P340" s="18">
        <v>44770</v>
      </c>
      <c r="Q340">
        <v>612.39025619834706</v>
      </c>
    </row>
    <row r="341" spans="1:17" x14ac:dyDescent="0.2">
      <c r="A341">
        <v>2022</v>
      </c>
      <c r="B341" t="s">
        <v>11</v>
      </c>
      <c r="C341" t="s">
        <v>18</v>
      </c>
      <c r="D341" s="18">
        <v>44741</v>
      </c>
      <c r="E341">
        <v>3</v>
      </c>
      <c r="F341" s="3">
        <f>E341*1.121</f>
        <v>3.363</v>
      </c>
      <c r="G341">
        <v>2</v>
      </c>
      <c r="H341">
        <v>2</v>
      </c>
      <c r="I341">
        <v>4</v>
      </c>
      <c r="J341" s="3">
        <v>18.7</v>
      </c>
      <c r="K341" s="3">
        <f>J341/435.6*4047*4</f>
        <v>694.93939393939388</v>
      </c>
      <c r="L341" s="3">
        <f>K341*1.121</f>
        <v>779.02706060606056</v>
      </c>
      <c r="P341" s="18">
        <v>44770</v>
      </c>
      <c r="Q341">
        <v>795.69074104683204</v>
      </c>
    </row>
    <row r="342" spans="1:17" x14ac:dyDescent="0.2">
      <c r="A342">
        <v>2022</v>
      </c>
      <c r="B342" t="s">
        <v>11</v>
      </c>
      <c r="C342" t="s">
        <v>18</v>
      </c>
      <c r="D342" s="18">
        <v>44741</v>
      </c>
      <c r="E342">
        <v>3</v>
      </c>
      <c r="F342" s="3">
        <f>E342*1.121</f>
        <v>3.363</v>
      </c>
      <c r="G342">
        <v>3</v>
      </c>
      <c r="H342">
        <v>3</v>
      </c>
      <c r="I342">
        <v>4</v>
      </c>
      <c r="J342" s="3">
        <v>20.8</v>
      </c>
      <c r="K342" s="3">
        <f>J342/435.6*4047*4</f>
        <v>772.98071625344346</v>
      </c>
      <c r="L342" s="3">
        <f>K342*1.121</f>
        <v>866.51138292011012</v>
      </c>
      <c r="P342" s="18">
        <v>44770</v>
      </c>
      <c r="Q342">
        <v>345.7713691460055</v>
      </c>
    </row>
    <row r="343" spans="1:17" x14ac:dyDescent="0.2">
      <c r="A343">
        <v>2022</v>
      </c>
      <c r="B343" t="s">
        <v>11</v>
      </c>
      <c r="C343" t="s">
        <v>18</v>
      </c>
      <c r="D343" s="18">
        <v>44741</v>
      </c>
      <c r="E343">
        <v>3</v>
      </c>
      <c r="F343" s="3">
        <f>E343*1.121</f>
        <v>3.363</v>
      </c>
      <c r="G343">
        <v>4</v>
      </c>
      <c r="H343">
        <v>4</v>
      </c>
      <c r="I343">
        <v>4</v>
      </c>
      <c r="J343" s="3">
        <v>41.2</v>
      </c>
      <c r="K343" s="3">
        <f>J343/435.6*4047*4</f>
        <v>1531.0964187327825</v>
      </c>
      <c r="L343" s="3">
        <f>K343*1.121</f>
        <v>1716.3590853994492</v>
      </c>
      <c r="P343" s="18">
        <v>44770</v>
      </c>
      <c r="Q343">
        <v>333.273608815427</v>
      </c>
    </row>
    <row r="344" spans="1:17" x14ac:dyDescent="0.2">
      <c r="A344">
        <v>2022</v>
      </c>
      <c r="B344" t="s">
        <v>11</v>
      </c>
      <c r="C344" t="s">
        <v>18</v>
      </c>
      <c r="D344" s="18">
        <v>44741</v>
      </c>
      <c r="E344">
        <v>3</v>
      </c>
      <c r="F344" s="3">
        <f>E344*1.121</f>
        <v>3.363</v>
      </c>
      <c r="G344">
        <v>1</v>
      </c>
      <c r="H344">
        <v>1</v>
      </c>
      <c r="I344">
        <v>5</v>
      </c>
      <c r="J344" s="3">
        <v>34.799999999999997</v>
      </c>
      <c r="K344" s="3">
        <f>J344/435.6*4047*4</f>
        <v>1293.2561983471073</v>
      </c>
      <c r="L344" s="3">
        <f>K344*1.121</f>
        <v>1449.7401983471073</v>
      </c>
      <c r="P344" s="18">
        <v>44777</v>
      </c>
    </row>
    <row r="345" spans="1:17" x14ac:dyDescent="0.2">
      <c r="A345">
        <v>2022</v>
      </c>
      <c r="B345" t="s">
        <v>11</v>
      </c>
      <c r="C345" t="s">
        <v>18</v>
      </c>
      <c r="D345" s="18">
        <v>44741</v>
      </c>
      <c r="E345">
        <v>3</v>
      </c>
      <c r="F345" s="3">
        <f>E345*1.121</f>
        <v>3.363</v>
      </c>
      <c r="G345">
        <v>2</v>
      </c>
      <c r="H345">
        <v>2</v>
      </c>
      <c r="I345">
        <v>5</v>
      </c>
      <c r="J345" s="3">
        <v>51</v>
      </c>
      <c r="K345" s="3">
        <f>J345/435.6*4047*4</f>
        <v>1895.2892561983469</v>
      </c>
      <c r="L345" s="3">
        <f>K345*1.121</f>
        <v>2124.6192561983471</v>
      </c>
      <c r="P345" s="18">
        <v>44777</v>
      </c>
    </row>
    <row r="346" spans="1:17" x14ac:dyDescent="0.2">
      <c r="A346">
        <v>2022</v>
      </c>
      <c r="B346" t="s">
        <v>11</v>
      </c>
      <c r="C346" t="s">
        <v>18</v>
      </c>
      <c r="D346" s="18">
        <v>44741</v>
      </c>
      <c r="E346">
        <v>3</v>
      </c>
      <c r="F346" s="3">
        <f>E346*1.121</f>
        <v>3.363</v>
      </c>
      <c r="G346">
        <v>3</v>
      </c>
      <c r="H346">
        <v>3</v>
      </c>
      <c r="I346">
        <v>5</v>
      </c>
      <c r="J346" s="3">
        <v>18.600000000000001</v>
      </c>
      <c r="K346" s="3">
        <f>J346/435.6*4047*4</f>
        <v>691.22314049586782</v>
      </c>
      <c r="L346" s="3">
        <f>K346*1.121</f>
        <v>774.86114049586786</v>
      </c>
      <c r="P346" s="18">
        <v>44777</v>
      </c>
    </row>
    <row r="347" spans="1:17" x14ac:dyDescent="0.2">
      <c r="A347">
        <v>2022</v>
      </c>
      <c r="B347" t="s">
        <v>11</v>
      </c>
      <c r="C347" t="s">
        <v>18</v>
      </c>
      <c r="D347" s="18">
        <v>44741</v>
      </c>
      <c r="E347">
        <v>3</v>
      </c>
      <c r="F347" s="3">
        <f>E347*1.121</f>
        <v>3.363</v>
      </c>
      <c r="G347">
        <v>4</v>
      </c>
      <c r="H347">
        <v>4</v>
      </c>
      <c r="I347">
        <v>5</v>
      </c>
      <c r="J347" s="3">
        <v>68.900000000000006</v>
      </c>
      <c r="K347" s="3">
        <f>J347/435.6*4047*4</f>
        <v>2560.4986225895318</v>
      </c>
      <c r="L347" s="3">
        <f>K347*1.121</f>
        <v>2870.3189559228654</v>
      </c>
      <c r="P347" s="18">
        <v>44777</v>
      </c>
    </row>
    <row r="348" spans="1:17" x14ac:dyDescent="0.2">
      <c r="A348">
        <v>2022</v>
      </c>
      <c r="B348" t="s">
        <v>11</v>
      </c>
      <c r="C348" t="s">
        <v>18</v>
      </c>
      <c r="D348" s="18">
        <v>44741</v>
      </c>
      <c r="E348">
        <v>3</v>
      </c>
      <c r="F348" s="3">
        <f>E348*1.121</f>
        <v>3.363</v>
      </c>
      <c r="G348">
        <v>1</v>
      </c>
      <c r="H348">
        <v>1</v>
      </c>
      <c r="I348">
        <v>6</v>
      </c>
      <c r="J348" s="3">
        <v>68.5</v>
      </c>
      <c r="K348" s="3">
        <f>J348/435.6*4047*4</f>
        <v>2545.6336088154267</v>
      </c>
      <c r="L348" s="3">
        <f>K348*1.121</f>
        <v>2853.6552754820932</v>
      </c>
      <c r="P348" s="18">
        <v>44784</v>
      </c>
    </row>
    <row r="349" spans="1:17" x14ac:dyDescent="0.2">
      <c r="A349">
        <v>2022</v>
      </c>
      <c r="B349" t="s">
        <v>11</v>
      </c>
      <c r="C349" t="s">
        <v>18</v>
      </c>
      <c r="D349" s="18">
        <v>44741</v>
      </c>
      <c r="E349">
        <v>3</v>
      </c>
      <c r="F349" s="3">
        <f>E349*1.121</f>
        <v>3.363</v>
      </c>
      <c r="G349">
        <v>2</v>
      </c>
      <c r="H349">
        <v>2</v>
      </c>
      <c r="I349">
        <v>6</v>
      </c>
      <c r="J349" s="3">
        <v>55.9</v>
      </c>
      <c r="K349" s="3">
        <f>J349/435.6*4047*4</f>
        <v>2077.3856749311294</v>
      </c>
      <c r="L349" s="3">
        <f>K349*1.121</f>
        <v>2328.749341597796</v>
      </c>
      <c r="P349" s="18">
        <v>44784</v>
      </c>
    </row>
    <row r="350" spans="1:17" x14ac:dyDescent="0.2">
      <c r="A350">
        <v>2022</v>
      </c>
      <c r="B350" t="s">
        <v>11</v>
      </c>
      <c r="C350" t="s">
        <v>18</v>
      </c>
      <c r="D350" s="18">
        <v>44741</v>
      </c>
      <c r="E350">
        <v>3</v>
      </c>
      <c r="F350" s="3">
        <f>E350*1.121</f>
        <v>3.363</v>
      </c>
      <c r="G350">
        <v>3</v>
      </c>
      <c r="H350">
        <v>3</v>
      </c>
      <c r="I350">
        <v>6</v>
      </c>
      <c r="J350" s="3">
        <v>50.5</v>
      </c>
      <c r="K350" s="3">
        <f>J350/435.6*4047*4</f>
        <v>1876.707988980716</v>
      </c>
      <c r="L350" s="3">
        <f>K350*1.121</f>
        <v>2103.7896556473825</v>
      </c>
      <c r="P350" s="18">
        <v>44784</v>
      </c>
    </row>
    <row r="351" spans="1:17" x14ac:dyDescent="0.2">
      <c r="A351">
        <v>2022</v>
      </c>
      <c r="B351" t="s">
        <v>11</v>
      </c>
      <c r="C351" t="s">
        <v>18</v>
      </c>
      <c r="D351" s="18">
        <v>44741</v>
      </c>
      <c r="E351">
        <v>3</v>
      </c>
      <c r="F351" s="3">
        <f>E351*1.121</f>
        <v>3.363</v>
      </c>
      <c r="G351">
        <v>4</v>
      </c>
      <c r="H351">
        <v>4</v>
      </c>
      <c r="I351">
        <v>6</v>
      </c>
      <c r="J351" s="3">
        <v>75.400000000000006</v>
      </c>
      <c r="K351" s="3">
        <f>J351/435.6*4047*4</f>
        <v>2802.0550964187328</v>
      </c>
      <c r="L351" s="3">
        <f>K351*1.121</f>
        <v>3141.1037630853994</v>
      </c>
      <c r="P351" s="18">
        <v>44784</v>
      </c>
    </row>
    <row r="352" spans="1:17" x14ac:dyDescent="0.2">
      <c r="A352">
        <v>2022</v>
      </c>
      <c r="B352" t="s">
        <v>11</v>
      </c>
      <c r="C352" t="s">
        <v>18</v>
      </c>
      <c r="D352" s="18">
        <v>44741</v>
      </c>
      <c r="E352">
        <v>3</v>
      </c>
      <c r="F352" s="3">
        <f>E352*1.121</f>
        <v>3.363</v>
      </c>
      <c r="G352">
        <v>1</v>
      </c>
      <c r="H352">
        <v>1</v>
      </c>
      <c r="I352">
        <v>7</v>
      </c>
      <c r="J352" s="3">
        <v>57.6</v>
      </c>
      <c r="K352" s="3">
        <f>J352/435.6*4047*4</f>
        <v>2140.5619834710747</v>
      </c>
      <c r="L352" s="3">
        <f>K352*1.121</f>
        <v>2399.5699834710745</v>
      </c>
      <c r="P352" s="18">
        <v>44791</v>
      </c>
    </row>
    <row r="353" spans="1:18" x14ac:dyDescent="0.2">
      <c r="A353">
        <v>2022</v>
      </c>
      <c r="B353" t="s">
        <v>11</v>
      </c>
      <c r="C353" t="s">
        <v>18</v>
      </c>
      <c r="D353" s="18">
        <v>44741</v>
      </c>
      <c r="E353">
        <v>3</v>
      </c>
      <c r="F353" s="3">
        <f>E353*1.121</f>
        <v>3.363</v>
      </c>
      <c r="G353">
        <v>2</v>
      </c>
      <c r="H353">
        <v>2</v>
      </c>
      <c r="I353">
        <v>7</v>
      </c>
      <c r="J353" s="3">
        <v>55.3</v>
      </c>
      <c r="K353" s="3">
        <f>J353/435.6*4047*4</f>
        <v>2055.0881542699722</v>
      </c>
      <c r="L353" s="3">
        <f>K353*1.121</f>
        <v>2303.7538209366389</v>
      </c>
      <c r="P353" s="18">
        <v>44791</v>
      </c>
    </row>
    <row r="354" spans="1:18" x14ac:dyDescent="0.2">
      <c r="A354">
        <v>2022</v>
      </c>
      <c r="B354" t="s">
        <v>11</v>
      </c>
      <c r="C354" t="s">
        <v>18</v>
      </c>
      <c r="D354" s="18">
        <v>44741</v>
      </c>
      <c r="E354">
        <v>3</v>
      </c>
      <c r="F354" s="3">
        <f>E354*1.121</f>
        <v>3.363</v>
      </c>
      <c r="G354">
        <v>3</v>
      </c>
      <c r="H354">
        <v>3</v>
      </c>
      <c r="I354">
        <v>7</v>
      </c>
      <c r="J354" s="3">
        <v>35.9</v>
      </c>
      <c r="K354" s="3">
        <f>J354/435.6*4047*4</f>
        <v>1334.1349862258951</v>
      </c>
      <c r="L354" s="3">
        <f>K354*1.121</f>
        <v>1495.5653195592283</v>
      </c>
      <c r="P354" s="18">
        <v>44791</v>
      </c>
    </row>
    <row r="355" spans="1:18" x14ac:dyDescent="0.2">
      <c r="A355">
        <v>2022</v>
      </c>
      <c r="B355" t="s">
        <v>11</v>
      </c>
      <c r="C355" t="s">
        <v>18</v>
      </c>
      <c r="D355" s="18">
        <v>44741</v>
      </c>
      <c r="E355">
        <v>3</v>
      </c>
      <c r="F355" s="3">
        <f>E355*1.121</f>
        <v>3.363</v>
      </c>
      <c r="G355">
        <v>4</v>
      </c>
      <c r="H355">
        <v>4</v>
      </c>
      <c r="I355">
        <v>7</v>
      </c>
      <c r="J355" s="3">
        <v>103.5</v>
      </c>
      <c r="K355" s="3">
        <f>J355/435.6*4047*4</f>
        <v>3846.3223140495866</v>
      </c>
      <c r="L355" s="3">
        <f>K355*1.121</f>
        <v>4311.7273140495863</v>
      </c>
      <c r="P355" s="18">
        <v>44791</v>
      </c>
    </row>
    <row r="356" spans="1:18" x14ac:dyDescent="0.2">
      <c r="A356">
        <v>2022</v>
      </c>
      <c r="B356" t="s">
        <v>11</v>
      </c>
      <c r="C356" t="s">
        <v>18</v>
      </c>
      <c r="D356" s="18">
        <v>44741</v>
      </c>
      <c r="E356">
        <v>3</v>
      </c>
      <c r="F356" s="3">
        <f>E356*1.121</f>
        <v>3.363</v>
      </c>
      <c r="G356">
        <v>1</v>
      </c>
      <c r="H356">
        <v>1</v>
      </c>
      <c r="I356">
        <v>8</v>
      </c>
      <c r="J356" s="3">
        <v>38.9</v>
      </c>
      <c r="K356" s="3">
        <f>J356/435.6*4047*4</f>
        <v>1445.6225895316802</v>
      </c>
      <c r="L356" s="3">
        <f>K356*1.121</f>
        <v>1620.5429228650135</v>
      </c>
      <c r="P356" s="18">
        <v>44798</v>
      </c>
    </row>
    <row r="357" spans="1:18" x14ac:dyDescent="0.2">
      <c r="A357">
        <v>2022</v>
      </c>
      <c r="B357" t="s">
        <v>11</v>
      </c>
      <c r="C357" t="s">
        <v>18</v>
      </c>
      <c r="D357" s="18">
        <v>44741</v>
      </c>
      <c r="E357">
        <v>3</v>
      </c>
      <c r="F357" s="3">
        <f>E357*1.121</f>
        <v>3.363</v>
      </c>
      <c r="G357">
        <v>2</v>
      </c>
      <c r="H357">
        <v>2</v>
      </c>
      <c r="I357">
        <v>8</v>
      </c>
      <c r="J357" s="3">
        <v>94.7</v>
      </c>
      <c r="K357" s="3">
        <f>J357/435.6*4047*4</f>
        <v>3519.2920110192836</v>
      </c>
      <c r="L357" s="3">
        <f>K357*1.121</f>
        <v>3945.1263443526168</v>
      </c>
      <c r="P357" s="18">
        <v>44798</v>
      </c>
    </row>
    <row r="358" spans="1:18" x14ac:dyDescent="0.2">
      <c r="A358">
        <v>2022</v>
      </c>
      <c r="B358" t="s">
        <v>11</v>
      </c>
      <c r="C358" t="s">
        <v>18</v>
      </c>
      <c r="D358" s="18">
        <v>44741</v>
      </c>
      <c r="E358">
        <v>3</v>
      </c>
      <c r="F358" s="3">
        <f>E358*1.121</f>
        <v>3.363</v>
      </c>
      <c r="G358">
        <v>3</v>
      </c>
      <c r="H358">
        <v>3</v>
      </c>
      <c r="I358">
        <v>8</v>
      </c>
      <c r="J358" s="3">
        <v>75.400000000000006</v>
      </c>
      <c r="K358" s="3">
        <f>J358/435.6*4047*4</f>
        <v>2802.0550964187328</v>
      </c>
      <c r="L358" s="3">
        <f>K358*1.121</f>
        <v>3141.1037630853994</v>
      </c>
      <c r="P358" s="18">
        <v>44798</v>
      </c>
    </row>
    <row r="359" spans="1:18" x14ac:dyDescent="0.2">
      <c r="A359">
        <v>2022</v>
      </c>
      <c r="B359" t="s">
        <v>11</v>
      </c>
      <c r="C359" t="s">
        <v>18</v>
      </c>
      <c r="D359" s="18">
        <v>44741</v>
      </c>
      <c r="E359">
        <v>3</v>
      </c>
      <c r="F359" s="3">
        <f>E359*1.121</f>
        <v>3.363</v>
      </c>
      <c r="G359">
        <v>4</v>
      </c>
      <c r="H359">
        <v>4</v>
      </c>
      <c r="I359">
        <v>8</v>
      </c>
      <c r="J359" s="3">
        <v>93.2</v>
      </c>
      <c r="K359" s="3">
        <f>J359/435.6*4047*4</f>
        <v>3463.5482093663909</v>
      </c>
      <c r="L359" s="3">
        <f>K359*1.121</f>
        <v>3882.6375426997242</v>
      </c>
      <c r="P359" s="18">
        <v>44798</v>
      </c>
    </row>
    <row r="360" spans="1:18" x14ac:dyDescent="0.2">
      <c r="A360">
        <v>2022</v>
      </c>
      <c r="B360" t="s">
        <v>11</v>
      </c>
      <c r="C360" t="s">
        <v>18</v>
      </c>
      <c r="D360" s="18">
        <v>44741</v>
      </c>
      <c r="E360">
        <v>3</v>
      </c>
      <c r="F360" s="3">
        <f>E360*1.121</f>
        <v>3.363</v>
      </c>
      <c r="G360">
        <v>1</v>
      </c>
      <c r="H360">
        <v>1</v>
      </c>
      <c r="I360">
        <v>9</v>
      </c>
      <c r="J360" s="3">
        <v>158.1</v>
      </c>
      <c r="K360" s="3">
        <f>J360/435.6*4047*4</f>
        <v>5875.3966942148754</v>
      </c>
      <c r="L360" s="3">
        <f>K360*1.121</f>
        <v>6586.3196942148752</v>
      </c>
      <c r="P360" s="18">
        <v>44805</v>
      </c>
    </row>
    <row r="361" spans="1:18" x14ac:dyDescent="0.2">
      <c r="A361">
        <v>2022</v>
      </c>
      <c r="B361" t="s">
        <v>11</v>
      </c>
      <c r="C361" t="s">
        <v>18</v>
      </c>
      <c r="D361" s="18">
        <v>44741</v>
      </c>
      <c r="E361">
        <v>3</v>
      </c>
      <c r="F361" s="3">
        <f>E361*1.121</f>
        <v>3.363</v>
      </c>
      <c r="G361">
        <v>2</v>
      </c>
      <c r="H361">
        <v>2</v>
      </c>
      <c r="I361">
        <v>9</v>
      </c>
      <c r="J361" s="3">
        <v>62.2</v>
      </c>
      <c r="K361" s="3">
        <f>J361/435.6*4047*4</f>
        <v>2311.5096418732783</v>
      </c>
      <c r="L361" s="3">
        <f>K361*1.121</f>
        <v>2591.2023085399451</v>
      </c>
      <c r="P361" s="18">
        <v>44805</v>
      </c>
    </row>
    <row r="362" spans="1:18" x14ac:dyDescent="0.2">
      <c r="A362">
        <v>2022</v>
      </c>
      <c r="B362" t="s">
        <v>11</v>
      </c>
      <c r="C362" t="s">
        <v>18</v>
      </c>
      <c r="D362" s="18">
        <v>44741</v>
      </c>
      <c r="E362">
        <v>3</v>
      </c>
      <c r="F362" s="3">
        <f>E362*1.121</f>
        <v>3.363</v>
      </c>
      <c r="G362">
        <v>3</v>
      </c>
      <c r="H362">
        <v>3</v>
      </c>
      <c r="I362">
        <v>9</v>
      </c>
      <c r="J362" s="3">
        <v>78.599999999999994</v>
      </c>
      <c r="K362" s="3">
        <f>J362/435.6*4047*4</f>
        <v>2920.9752066115702</v>
      </c>
      <c r="L362" s="3">
        <f>K362*1.121</f>
        <v>3274.4132066115703</v>
      </c>
      <c r="P362" s="18">
        <v>44805</v>
      </c>
    </row>
    <row r="363" spans="1:18" x14ac:dyDescent="0.2">
      <c r="A363">
        <v>2022</v>
      </c>
      <c r="B363" t="s">
        <v>11</v>
      </c>
      <c r="C363" t="s">
        <v>18</v>
      </c>
      <c r="D363" s="18">
        <v>44741</v>
      </c>
      <c r="E363">
        <v>3</v>
      </c>
      <c r="F363" s="3">
        <f>E363*1.121</f>
        <v>3.363</v>
      </c>
      <c r="G363">
        <v>4</v>
      </c>
      <c r="H363">
        <v>4</v>
      </c>
      <c r="I363">
        <v>9</v>
      </c>
      <c r="J363" s="3">
        <v>195.9</v>
      </c>
      <c r="K363" s="3">
        <f>J363/435.6*4047*4</f>
        <v>7280.1404958677676</v>
      </c>
      <c r="L363" s="3">
        <f>K363*1.121</f>
        <v>8161.0374958677676</v>
      </c>
      <c r="P363" s="18">
        <v>44805</v>
      </c>
    </row>
    <row r="364" spans="1:18" x14ac:dyDescent="0.2">
      <c r="A364">
        <v>2022</v>
      </c>
      <c r="B364" t="s">
        <v>12</v>
      </c>
      <c r="C364" t="s">
        <v>18</v>
      </c>
      <c r="D364" s="18">
        <v>44741</v>
      </c>
      <c r="E364">
        <v>6</v>
      </c>
      <c r="F364" s="3">
        <f>E364*1.121</f>
        <v>6.726</v>
      </c>
      <c r="G364">
        <v>1</v>
      </c>
      <c r="H364">
        <v>1</v>
      </c>
      <c r="I364">
        <v>1</v>
      </c>
      <c r="M364" s="4">
        <v>0</v>
      </c>
      <c r="N364" s="3">
        <f>M364*2.54</f>
        <v>0</v>
      </c>
      <c r="O364" s="2" t="s">
        <v>40</v>
      </c>
      <c r="P364" s="18">
        <v>44749</v>
      </c>
      <c r="R364" s="2" t="s">
        <v>40</v>
      </c>
    </row>
    <row r="365" spans="1:18" x14ac:dyDescent="0.2">
      <c r="A365">
        <v>2022</v>
      </c>
      <c r="B365" t="s">
        <v>12</v>
      </c>
      <c r="C365" t="s">
        <v>18</v>
      </c>
      <c r="D365" s="18">
        <v>44741</v>
      </c>
      <c r="E365">
        <v>6</v>
      </c>
      <c r="F365" s="3">
        <f>E365*1.121</f>
        <v>6.726</v>
      </c>
      <c r="G365">
        <v>2</v>
      </c>
      <c r="H365">
        <v>2</v>
      </c>
      <c r="I365">
        <v>1</v>
      </c>
      <c r="M365" s="4">
        <v>0</v>
      </c>
      <c r="N365" s="3">
        <f>M365*2.54</f>
        <v>0</v>
      </c>
      <c r="O365" s="2" t="s">
        <v>40</v>
      </c>
      <c r="P365" s="18">
        <v>44749</v>
      </c>
      <c r="R365" s="2" t="s">
        <v>40</v>
      </c>
    </row>
    <row r="366" spans="1:18" x14ac:dyDescent="0.2">
      <c r="A366">
        <v>2022</v>
      </c>
      <c r="B366" t="s">
        <v>12</v>
      </c>
      <c r="C366" t="s">
        <v>18</v>
      </c>
      <c r="D366" s="18">
        <v>44741</v>
      </c>
      <c r="E366">
        <v>6</v>
      </c>
      <c r="F366" s="3">
        <f>E366*1.121</f>
        <v>6.726</v>
      </c>
      <c r="G366">
        <v>3</v>
      </c>
      <c r="H366">
        <v>3</v>
      </c>
      <c r="I366">
        <v>1</v>
      </c>
      <c r="M366" s="4">
        <v>0</v>
      </c>
      <c r="N366" s="3">
        <f>M366*2.54</f>
        <v>0</v>
      </c>
      <c r="O366" s="2" t="s">
        <v>40</v>
      </c>
      <c r="P366" s="18">
        <v>44749</v>
      </c>
      <c r="R366" s="2" t="s">
        <v>40</v>
      </c>
    </row>
    <row r="367" spans="1:18" x14ac:dyDescent="0.2">
      <c r="A367">
        <v>2022</v>
      </c>
      <c r="B367" t="s">
        <v>12</v>
      </c>
      <c r="C367" t="s">
        <v>18</v>
      </c>
      <c r="D367" s="18">
        <v>44741</v>
      </c>
      <c r="E367">
        <v>6</v>
      </c>
      <c r="F367" s="3">
        <f>E367*1.121</f>
        <v>6.726</v>
      </c>
      <c r="G367">
        <v>4</v>
      </c>
      <c r="H367">
        <v>4</v>
      </c>
      <c r="I367">
        <v>1</v>
      </c>
      <c r="M367" s="4">
        <v>0</v>
      </c>
      <c r="N367" s="3">
        <f>M367*2.54</f>
        <v>0</v>
      </c>
      <c r="O367" s="2" t="s">
        <v>40</v>
      </c>
      <c r="P367" s="18">
        <v>44749</v>
      </c>
      <c r="R367" s="2" t="s">
        <v>40</v>
      </c>
    </row>
    <row r="368" spans="1:18" x14ac:dyDescent="0.2">
      <c r="A368">
        <v>2022</v>
      </c>
      <c r="B368" t="s">
        <v>12</v>
      </c>
      <c r="C368" t="s">
        <v>18</v>
      </c>
      <c r="D368" s="18">
        <v>44741</v>
      </c>
      <c r="E368">
        <v>6</v>
      </c>
      <c r="F368" s="3">
        <f>E368*1.121</f>
        <v>6.726</v>
      </c>
      <c r="G368">
        <v>1</v>
      </c>
      <c r="H368">
        <v>1</v>
      </c>
      <c r="I368">
        <v>2</v>
      </c>
      <c r="M368" s="4">
        <v>1</v>
      </c>
      <c r="N368" s="3">
        <f>M368*2.54</f>
        <v>2.54</v>
      </c>
      <c r="O368" s="2" t="s">
        <v>41</v>
      </c>
      <c r="P368" s="18">
        <v>44756</v>
      </c>
      <c r="R368" s="2" t="s">
        <v>41</v>
      </c>
    </row>
    <row r="369" spans="1:33" x14ac:dyDescent="0.2">
      <c r="A369">
        <v>2022</v>
      </c>
      <c r="B369" t="s">
        <v>12</v>
      </c>
      <c r="C369" t="s">
        <v>18</v>
      </c>
      <c r="D369" s="18">
        <v>44741</v>
      </c>
      <c r="E369">
        <v>6</v>
      </c>
      <c r="F369" s="3">
        <f>E369*1.121</f>
        <v>6.726</v>
      </c>
      <c r="G369">
        <v>2</v>
      </c>
      <c r="H369">
        <v>2</v>
      </c>
      <c r="I369">
        <v>2</v>
      </c>
      <c r="M369" s="4">
        <v>1</v>
      </c>
      <c r="N369" s="3">
        <f>M369*2.54</f>
        <v>2.54</v>
      </c>
      <c r="O369" s="2" t="s">
        <v>41</v>
      </c>
      <c r="P369" s="18">
        <v>44756</v>
      </c>
      <c r="R369" s="2" t="s">
        <v>41</v>
      </c>
    </row>
    <row r="370" spans="1:33" x14ac:dyDescent="0.2">
      <c r="A370">
        <v>2022</v>
      </c>
      <c r="B370" t="s">
        <v>12</v>
      </c>
      <c r="C370" t="s">
        <v>18</v>
      </c>
      <c r="D370" s="18">
        <v>44741</v>
      </c>
      <c r="E370">
        <v>6</v>
      </c>
      <c r="F370" s="3">
        <f>E370*1.121</f>
        <v>6.726</v>
      </c>
      <c r="G370">
        <v>3</v>
      </c>
      <c r="H370">
        <v>3</v>
      </c>
      <c r="I370">
        <v>2</v>
      </c>
      <c r="M370" s="4">
        <v>1</v>
      </c>
      <c r="N370" s="3">
        <f>M370*2.54</f>
        <v>2.54</v>
      </c>
      <c r="O370" s="2" t="s">
        <v>41</v>
      </c>
      <c r="P370" s="18">
        <v>44756</v>
      </c>
      <c r="R370" s="2" t="s">
        <v>41</v>
      </c>
    </row>
    <row r="371" spans="1:33" x14ac:dyDescent="0.2">
      <c r="A371">
        <v>2022</v>
      </c>
      <c r="B371" t="s">
        <v>12</v>
      </c>
      <c r="C371" t="s">
        <v>18</v>
      </c>
      <c r="D371" s="18">
        <v>44741</v>
      </c>
      <c r="E371">
        <v>6</v>
      </c>
      <c r="F371" s="3">
        <f>E371*1.121</f>
        <v>6.726</v>
      </c>
      <c r="G371">
        <v>4</v>
      </c>
      <c r="H371">
        <v>4</v>
      </c>
      <c r="I371">
        <v>2</v>
      </c>
      <c r="M371" s="4">
        <v>1</v>
      </c>
      <c r="N371" s="3">
        <f>M371*2.54</f>
        <v>2.54</v>
      </c>
      <c r="O371" s="2" t="s">
        <v>41</v>
      </c>
      <c r="P371" s="18">
        <v>44756</v>
      </c>
      <c r="R371" s="2" t="s">
        <v>41</v>
      </c>
    </row>
    <row r="372" spans="1:33" x14ac:dyDescent="0.2">
      <c r="A372">
        <v>2022</v>
      </c>
      <c r="B372" t="s">
        <v>12</v>
      </c>
      <c r="C372" t="s">
        <v>18</v>
      </c>
      <c r="D372" s="18">
        <v>44741</v>
      </c>
      <c r="E372">
        <v>6</v>
      </c>
      <c r="F372" s="3">
        <f>E372*1.121</f>
        <v>6.726</v>
      </c>
      <c r="G372">
        <v>1</v>
      </c>
      <c r="H372">
        <v>1</v>
      </c>
      <c r="I372">
        <v>3</v>
      </c>
      <c r="M372" s="4">
        <v>9</v>
      </c>
      <c r="N372" s="3">
        <f>M372*2.54</f>
        <v>22.86</v>
      </c>
      <c r="O372" s="2" t="s">
        <v>42</v>
      </c>
      <c r="P372" s="18">
        <v>44763</v>
      </c>
      <c r="R372" s="2" t="s">
        <v>42</v>
      </c>
    </row>
    <row r="373" spans="1:33" x14ac:dyDescent="0.2">
      <c r="A373">
        <v>2022</v>
      </c>
      <c r="B373" t="s">
        <v>12</v>
      </c>
      <c r="C373" t="s">
        <v>18</v>
      </c>
      <c r="D373" s="18">
        <v>44741</v>
      </c>
      <c r="E373">
        <v>6</v>
      </c>
      <c r="F373" s="3">
        <f>E373*1.121</f>
        <v>6.726</v>
      </c>
      <c r="G373">
        <v>2</v>
      </c>
      <c r="H373">
        <v>2</v>
      </c>
      <c r="I373">
        <v>3</v>
      </c>
      <c r="M373" s="4">
        <v>7</v>
      </c>
      <c r="N373" s="3">
        <f>M373*2.54</f>
        <v>17.78</v>
      </c>
      <c r="O373" s="2" t="s">
        <v>42</v>
      </c>
      <c r="P373" s="18">
        <v>44763</v>
      </c>
      <c r="R373" s="2" t="s">
        <v>42</v>
      </c>
    </row>
    <row r="374" spans="1:33" x14ac:dyDescent="0.2">
      <c r="A374">
        <v>2022</v>
      </c>
      <c r="B374" t="s">
        <v>12</v>
      </c>
      <c r="C374" t="s">
        <v>18</v>
      </c>
      <c r="D374" s="18">
        <v>44741</v>
      </c>
      <c r="E374">
        <v>6</v>
      </c>
      <c r="F374" s="3">
        <f>E374*1.121</f>
        <v>6.726</v>
      </c>
      <c r="G374">
        <v>3</v>
      </c>
      <c r="H374">
        <v>3</v>
      </c>
      <c r="I374">
        <v>3</v>
      </c>
      <c r="M374" s="4">
        <v>7</v>
      </c>
      <c r="N374" s="3">
        <f>M374*2.54</f>
        <v>17.78</v>
      </c>
      <c r="O374" s="2" t="s">
        <v>42</v>
      </c>
      <c r="P374" s="18">
        <v>44763</v>
      </c>
      <c r="R374" s="2" t="s">
        <v>42</v>
      </c>
    </row>
    <row r="375" spans="1:33" x14ac:dyDescent="0.2">
      <c r="A375">
        <v>2022</v>
      </c>
      <c r="B375" t="s">
        <v>12</v>
      </c>
      <c r="C375" t="s">
        <v>18</v>
      </c>
      <c r="D375" s="18">
        <v>44741</v>
      </c>
      <c r="E375">
        <v>6</v>
      </c>
      <c r="F375" s="3">
        <f>E375*1.121</f>
        <v>6.726</v>
      </c>
      <c r="G375">
        <v>4</v>
      </c>
      <c r="H375">
        <v>4</v>
      </c>
      <c r="I375">
        <v>3</v>
      </c>
      <c r="M375" s="4">
        <v>7</v>
      </c>
      <c r="N375" s="3">
        <f>M375*2.54</f>
        <v>17.78</v>
      </c>
      <c r="O375" s="2" t="s">
        <v>42</v>
      </c>
      <c r="P375" s="18">
        <v>44763</v>
      </c>
      <c r="R375" s="2" t="s">
        <v>42</v>
      </c>
    </row>
    <row r="376" spans="1:33" x14ac:dyDescent="0.2">
      <c r="A376">
        <v>2022</v>
      </c>
      <c r="B376" t="s">
        <v>12</v>
      </c>
      <c r="C376" t="s">
        <v>18</v>
      </c>
      <c r="D376" s="18">
        <v>44741</v>
      </c>
      <c r="E376">
        <v>6</v>
      </c>
      <c r="F376" s="3">
        <f>E376*1.121</f>
        <v>6.726</v>
      </c>
      <c r="G376">
        <v>1</v>
      </c>
      <c r="H376">
        <v>1</v>
      </c>
      <c r="I376">
        <v>4</v>
      </c>
      <c r="J376" s="3">
        <v>32.299999999999997</v>
      </c>
      <c r="K376" s="3">
        <f>J376/435.6*4047*4</f>
        <v>1200.349862258953</v>
      </c>
      <c r="L376" s="3">
        <f>K376*1.121</f>
        <v>1345.5921955922863</v>
      </c>
      <c r="M376" s="4">
        <v>16</v>
      </c>
      <c r="N376" s="3">
        <f>M376*2.54</f>
        <v>40.64</v>
      </c>
      <c r="O376" s="2" t="s">
        <v>42</v>
      </c>
      <c r="P376" s="18">
        <v>44770</v>
      </c>
      <c r="Q376">
        <v>299.94624793388431</v>
      </c>
      <c r="R376" s="2" t="s">
        <v>42</v>
      </c>
      <c r="S376" s="9">
        <v>25.180320809559692</v>
      </c>
      <c r="T376" s="9">
        <v>31.897943804499945</v>
      </c>
      <c r="U376" s="9">
        <v>45.88222628915922</v>
      </c>
      <c r="V376" s="9">
        <v>38.906233179028959</v>
      </c>
      <c r="W376" s="9">
        <v>3.2188610184088708</v>
      </c>
      <c r="X376" s="9">
        <v>2.7021207880288509</v>
      </c>
      <c r="Y376" s="9">
        <v>1.7021207880288509</v>
      </c>
      <c r="Z376" s="9">
        <v>42.670470448918074</v>
      </c>
      <c r="AA376" s="9">
        <v>64.051501776294543</v>
      </c>
      <c r="AB376" s="9">
        <v>2.6153918348193335</v>
      </c>
      <c r="AC376" s="9">
        <v>29.44708795349338</v>
      </c>
      <c r="AD376" s="9">
        <v>48.53373883087523</v>
      </c>
      <c r="AE376" s="9">
        <v>65.189478604197106</v>
      </c>
      <c r="AF376" s="9">
        <v>138.61465858337135</v>
      </c>
      <c r="AG376" s="9">
        <v>129.86029050669518</v>
      </c>
    </row>
    <row r="377" spans="1:33" x14ac:dyDescent="0.2">
      <c r="A377">
        <v>2022</v>
      </c>
      <c r="B377" t="s">
        <v>12</v>
      </c>
      <c r="C377" t="s">
        <v>18</v>
      </c>
      <c r="D377" s="18">
        <v>44741</v>
      </c>
      <c r="E377">
        <v>6</v>
      </c>
      <c r="F377" s="3">
        <f>E377*1.121</f>
        <v>6.726</v>
      </c>
      <c r="G377">
        <v>2</v>
      </c>
      <c r="H377">
        <v>2</v>
      </c>
      <c r="I377">
        <v>4</v>
      </c>
      <c r="J377" s="3">
        <v>25.5</v>
      </c>
      <c r="K377" s="3">
        <f>J377/435.6*4047*4</f>
        <v>947.64462809917347</v>
      </c>
      <c r="L377" s="3">
        <f>K377*1.121</f>
        <v>1062.3096280991736</v>
      </c>
      <c r="M377" s="4">
        <v>14</v>
      </c>
      <c r="N377" s="3">
        <f>M377*2.54</f>
        <v>35.56</v>
      </c>
      <c r="O377" s="2" t="s">
        <v>42</v>
      </c>
      <c r="P377" s="18">
        <v>44770</v>
      </c>
      <c r="Q377">
        <v>529.07185399449031</v>
      </c>
      <c r="R377" s="2" t="s">
        <v>42</v>
      </c>
      <c r="S377" s="9">
        <v>27.489177489177486</v>
      </c>
      <c r="T377" s="9">
        <v>30.930735930735924</v>
      </c>
      <c r="U377" s="9">
        <v>42.316017316017316</v>
      </c>
      <c r="V377" s="9">
        <v>38.647186147186147</v>
      </c>
      <c r="W377" s="9">
        <v>3.0303030303030298</v>
      </c>
      <c r="X377" s="9">
        <v>2.9112554112554112</v>
      </c>
      <c r="Y377" s="9">
        <v>1.9112554112554112</v>
      </c>
      <c r="Z377" s="9">
        <v>39.353896103896105</v>
      </c>
      <c r="AA377" s="9">
        <v>64.804956709956713</v>
      </c>
      <c r="AB377" s="9">
        <v>2.8358056265984657</v>
      </c>
      <c r="AC377" s="9">
        <v>30.245670995670999</v>
      </c>
      <c r="AD377" s="9">
        <v>48.361731601731606</v>
      </c>
      <c r="AE377" s="9">
        <v>66.759882534997473</v>
      </c>
      <c r="AF377" s="9">
        <v>153.91711424699062</v>
      </c>
      <c r="AG377" s="9">
        <v>142.46066734074824</v>
      </c>
    </row>
    <row r="378" spans="1:33" x14ac:dyDescent="0.2">
      <c r="A378">
        <v>2022</v>
      </c>
      <c r="B378" t="s">
        <v>12</v>
      </c>
      <c r="C378" t="s">
        <v>18</v>
      </c>
      <c r="D378" s="18">
        <v>44741</v>
      </c>
      <c r="E378">
        <v>6</v>
      </c>
      <c r="F378" s="3">
        <f>E378*1.121</f>
        <v>6.726</v>
      </c>
      <c r="G378">
        <v>3</v>
      </c>
      <c r="H378">
        <v>3</v>
      </c>
      <c r="I378">
        <v>4</v>
      </c>
      <c r="J378" s="3">
        <v>37.5</v>
      </c>
      <c r="K378" s="3">
        <f>J378/435.6*4047*4</f>
        <v>1393.595041322314</v>
      </c>
      <c r="L378" s="3">
        <f>K378*1.121</f>
        <v>1562.220041322314</v>
      </c>
      <c r="M378" s="4">
        <v>17</v>
      </c>
      <c r="N378" s="3">
        <f>M378*2.54</f>
        <v>43.18</v>
      </c>
      <c r="O378" s="2" t="s">
        <v>42</v>
      </c>
      <c r="P378" s="18">
        <v>44770</v>
      </c>
      <c r="Q378">
        <v>229.12560606060603</v>
      </c>
      <c r="R378" s="2" t="s">
        <v>42</v>
      </c>
      <c r="S378" s="9">
        <v>28.356104966384731</v>
      </c>
      <c r="T378" s="9">
        <v>31.348948167425721</v>
      </c>
      <c r="U378" s="9">
        <v>43.960095423986118</v>
      </c>
      <c r="V378" s="9">
        <v>39.416612448492735</v>
      </c>
      <c r="W378" s="9">
        <v>3.0253741054001302</v>
      </c>
      <c r="X378" s="9">
        <v>2.6892214270223378</v>
      </c>
      <c r="Y378" s="9">
        <v>1.6892214270223378</v>
      </c>
      <c r="Z378" s="9">
        <v>40.882888744307095</v>
      </c>
      <c r="AA378" s="9">
        <v>64.479169377575374</v>
      </c>
      <c r="AB378" s="9">
        <v>2.7297483966452889</v>
      </c>
      <c r="AC378" s="9">
        <v>28.071784862285835</v>
      </c>
      <c r="AD378" s="9">
        <v>48.872630665799178</v>
      </c>
      <c r="AE378" s="9">
        <v>65.847429471785873</v>
      </c>
      <c r="AF378" s="9">
        <v>146.13570327139936</v>
      </c>
      <c r="AG378" s="9">
        <v>136.4433404848499</v>
      </c>
    </row>
    <row r="379" spans="1:33" x14ac:dyDescent="0.2">
      <c r="A379">
        <v>2022</v>
      </c>
      <c r="B379" t="s">
        <v>12</v>
      </c>
      <c r="C379" t="s">
        <v>18</v>
      </c>
      <c r="D379" s="18">
        <v>44741</v>
      </c>
      <c r="E379">
        <v>6</v>
      </c>
      <c r="F379" s="3">
        <f>E379*1.121</f>
        <v>6.726</v>
      </c>
      <c r="G379">
        <v>4</v>
      </c>
      <c r="H379">
        <v>4</v>
      </c>
      <c r="I379">
        <v>4</v>
      </c>
      <c r="J379" s="3">
        <v>36.299999999999997</v>
      </c>
      <c r="K379" s="3">
        <f>J379/435.6*4047*4</f>
        <v>1349</v>
      </c>
      <c r="L379" s="3">
        <f>K379*1.121</f>
        <v>1512.229</v>
      </c>
      <c r="M379" s="4">
        <v>15</v>
      </c>
      <c r="N379" s="3">
        <f>M379*2.54</f>
        <v>38.1</v>
      </c>
      <c r="O379" s="2" t="s">
        <v>42</v>
      </c>
      <c r="P379" s="18">
        <v>44770</v>
      </c>
      <c r="Q379">
        <v>366.60096969696974</v>
      </c>
      <c r="R379" s="2" t="s">
        <v>42</v>
      </c>
      <c r="S379" s="9">
        <v>28.91697537589889</v>
      </c>
      <c r="T379" s="9">
        <v>30.834604488995428</v>
      </c>
      <c r="U379" s="9">
        <v>46.00130747439529</v>
      </c>
      <c r="V379" s="9">
        <v>37.622575724558729</v>
      </c>
      <c r="W379" s="9">
        <v>3.3122684680758336</v>
      </c>
      <c r="X379" s="9">
        <v>2.9091305295271299</v>
      </c>
      <c r="Y379" s="9">
        <v>1.9091305295271299</v>
      </c>
      <c r="Z379" s="9">
        <v>42.781215951187619</v>
      </c>
      <c r="AA379" s="9">
        <v>64.879843103072574</v>
      </c>
      <c r="AB379" s="9">
        <v>2.6086215063950737</v>
      </c>
      <c r="AC379" s="9">
        <v>25.392678143386362</v>
      </c>
      <c r="AD379" s="9">
        <v>47.681390281106999</v>
      </c>
      <c r="AE379" s="9">
        <v>64.607949082932606</v>
      </c>
      <c r="AF379" s="9">
        <v>137.02250850554137</v>
      </c>
      <c r="AG379" s="9">
        <v>131.19918918621178</v>
      </c>
    </row>
    <row r="380" spans="1:33" x14ac:dyDescent="0.2">
      <c r="A380">
        <v>2022</v>
      </c>
      <c r="B380" t="s">
        <v>12</v>
      </c>
      <c r="C380" t="s">
        <v>18</v>
      </c>
      <c r="D380" s="18">
        <v>44741</v>
      </c>
      <c r="E380">
        <v>6</v>
      </c>
      <c r="F380" s="3">
        <f>E380*1.121</f>
        <v>6.726</v>
      </c>
      <c r="G380">
        <v>1</v>
      </c>
      <c r="H380">
        <v>1</v>
      </c>
      <c r="I380">
        <v>5</v>
      </c>
      <c r="J380" s="3">
        <v>50.5</v>
      </c>
      <c r="K380" s="3">
        <f>J380/435.6*4047*4</f>
        <v>1876.707988980716</v>
      </c>
      <c r="L380" s="3">
        <f>K380*1.121</f>
        <v>2103.7896556473825</v>
      </c>
      <c r="M380" s="4">
        <v>26</v>
      </c>
      <c r="N380" s="3">
        <f>M380*2.54</f>
        <v>66.040000000000006</v>
      </c>
      <c r="O380" s="2" t="s">
        <v>55</v>
      </c>
      <c r="P380" s="18">
        <v>44777</v>
      </c>
      <c r="R380" s="2" t="s">
        <v>77</v>
      </c>
      <c r="S380" s="9">
        <v>22.63418840267299</v>
      </c>
      <c r="T380" s="9">
        <v>35.568010347057552</v>
      </c>
      <c r="U380" s="9">
        <v>54.138823022203056</v>
      </c>
      <c r="V380" s="9">
        <v>39.405044190558314</v>
      </c>
      <c r="W380" s="9">
        <v>4.6885104548394052</v>
      </c>
      <c r="X380" s="9">
        <v>2.1879715455917221</v>
      </c>
      <c r="Y380" s="9">
        <v>1.1879715455917221</v>
      </c>
      <c r="Z380" s="9">
        <v>50.349105410648846</v>
      </c>
      <c r="AA380" s="9">
        <v>61.192519939642168</v>
      </c>
      <c r="AB380" s="9">
        <v>2.2165239896476212</v>
      </c>
      <c r="AC380" s="9">
        <v>24.828734641086442</v>
      </c>
      <c r="AD380" s="9">
        <v>48.864949342530721</v>
      </c>
      <c r="AE380" s="9">
        <v>61.219716610175098</v>
      </c>
      <c r="AF380" s="9">
        <v>110.32111423242443</v>
      </c>
      <c r="AG380" s="9">
        <v>105.14316932806764</v>
      </c>
    </row>
    <row r="381" spans="1:33" x14ac:dyDescent="0.2">
      <c r="A381">
        <v>2022</v>
      </c>
      <c r="B381" t="s">
        <v>12</v>
      </c>
      <c r="C381" t="s">
        <v>18</v>
      </c>
      <c r="D381" s="18">
        <v>44741</v>
      </c>
      <c r="E381">
        <v>6</v>
      </c>
      <c r="F381" s="3">
        <f>E381*1.121</f>
        <v>6.726</v>
      </c>
      <c r="G381">
        <v>2</v>
      </c>
      <c r="H381">
        <v>2</v>
      </c>
      <c r="I381">
        <v>5</v>
      </c>
      <c r="J381" s="3">
        <v>61.9</v>
      </c>
      <c r="K381" s="3">
        <f>J381/435.6*4047*4</f>
        <v>2300.3608815426996</v>
      </c>
      <c r="L381" s="3">
        <f>K381*1.121</f>
        <v>2578.7045482093663</v>
      </c>
      <c r="M381" s="4">
        <v>24</v>
      </c>
      <c r="N381" s="3">
        <f>M381*2.54</f>
        <v>60.96</v>
      </c>
      <c r="O381" s="2" t="s">
        <v>55</v>
      </c>
      <c r="P381" s="18">
        <v>44777</v>
      </c>
      <c r="R381" s="2" t="s">
        <v>77</v>
      </c>
      <c r="S381" s="9">
        <v>23.051212938005389</v>
      </c>
      <c r="T381" s="9">
        <v>34.81401617250674</v>
      </c>
      <c r="U381" s="9">
        <v>54.82479784366577</v>
      </c>
      <c r="V381" s="9">
        <v>41.078167115902964</v>
      </c>
      <c r="W381" s="9">
        <v>4.1293800539083563</v>
      </c>
      <c r="X381" s="9">
        <v>2.2533692722371965</v>
      </c>
      <c r="Y381" s="9">
        <v>1.2533692722371965</v>
      </c>
      <c r="Z381" s="9">
        <v>50.987061994609171</v>
      </c>
      <c r="AA381" s="9">
        <v>61.779881401617253</v>
      </c>
      <c r="AB381" s="9">
        <v>2.1887905604719764</v>
      </c>
      <c r="AC381" s="9">
        <v>23.708355795148243</v>
      </c>
      <c r="AD381" s="9">
        <v>49.975902964959573</v>
      </c>
      <c r="AE381" s="9">
        <v>61.505466999077299</v>
      </c>
      <c r="AF381" s="9">
        <v>109.44925657317158</v>
      </c>
      <c r="AG381" s="9">
        <v>104.8242025108047</v>
      </c>
    </row>
    <row r="382" spans="1:33" x14ac:dyDescent="0.2">
      <c r="A382">
        <v>2022</v>
      </c>
      <c r="B382" t="s">
        <v>12</v>
      </c>
      <c r="C382" t="s">
        <v>18</v>
      </c>
      <c r="D382" s="18">
        <v>44741</v>
      </c>
      <c r="E382">
        <v>6</v>
      </c>
      <c r="F382" s="3">
        <f>E382*1.121</f>
        <v>6.726</v>
      </c>
      <c r="G382">
        <v>3</v>
      </c>
      <c r="H382">
        <v>3</v>
      </c>
      <c r="I382">
        <v>5</v>
      </c>
      <c r="J382" s="3">
        <v>72.8</v>
      </c>
      <c r="K382" s="3">
        <f>J382/435.6*4047*4</f>
        <v>2705.4325068870521</v>
      </c>
      <c r="L382" s="3">
        <f>K382*1.121</f>
        <v>3032.7898402203855</v>
      </c>
      <c r="M382" s="4">
        <v>24</v>
      </c>
      <c r="N382" s="3">
        <f>M382*2.54</f>
        <v>60.96</v>
      </c>
      <c r="O382" s="2" t="s">
        <v>52</v>
      </c>
      <c r="P382" s="18">
        <v>44777</v>
      </c>
      <c r="R382" s="2" t="s">
        <v>77</v>
      </c>
      <c r="S382" s="9">
        <v>23.180242634315427</v>
      </c>
      <c r="T382" s="9">
        <v>34.402079722703647</v>
      </c>
      <c r="U382" s="9">
        <v>52.480502599653391</v>
      </c>
      <c r="V382" s="9">
        <v>39.763864818024267</v>
      </c>
      <c r="W382" s="9">
        <v>4.311091854419411</v>
      </c>
      <c r="X382" s="9">
        <v>2.2530329289428077</v>
      </c>
      <c r="Y382" s="9">
        <v>1.2530329289428077</v>
      </c>
      <c r="Z382" s="9">
        <v>48.806867417677658</v>
      </c>
      <c r="AA382" s="9">
        <v>62.100779896013862</v>
      </c>
      <c r="AB382" s="9">
        <v>2.2865634674922597</v>
      </c>
      <c r="AC382" s="9">
        <v>25.759857019064107</v>
      </c>
      <c r="AD382" s="9">
        <v>49.103206239168117</v>
      </c>
      <c r="AE382" s="9">
        <v>62.111952104934531</v>
      </c>
      <c r="AF382" s="9">
        <v>115.46578908761973</v>
      </c>
      <c r="AG382" s="9">
        <v>110.07548419612641</v>
      </c>
    </row>
    <row r="383" spans="1:33" x14ac:dyDescent="0.2">
      <c r="A383">
        <v>2022</v>
      </c>
      <c r="B383" t="s">
        <v>12</v>
      </c>
      <c r="C383" t="s">
        <v>18</v>
      </c>
      <c r="D383" s="18">
        <v>44741</v>
      </c>
      <c r="E383">
        <v>6</v>
      </c>
      <c r="F383" s="3">
        <f>E383*1.121</f>
        <v>6.726</v>
      </c>
      <c r="G383">
        <v>4</v>
      </c>
      <c r="H383">
        <v>4</v>
      </c>
      <c r="I383">
        <v>5</v>
      </c>
      <c r="J383" s="3">
        <v>74</v>
      </c>
      <c r="K383" s="3">
        <f>J383/435.6*4047*4</f>
        <v>2750.0275482093662</v>
      </c>
      <c r="L383" s="3">
        <f>K383*1.121</f>
        <v>3082.7808815426993</v>
      </c>
      <c r="M383" s="4">
        <v>21</v>
      </c>
      <c r="N383" s="3">
        <f>M383*2.54</f>
        <v>53.34</v>
      </c>
      <c r="O383" s="2" t="s">
        <v>52</v>
      </c>
      <c r="P383" s="18">
        <v>44777</v>
      </c>
      <c r="R383" s="2" t="s">
        <v>77</v>
      </c>
      <c r="S383" s="9">
        <v>21.636226088836054</v>
      </c>
      <c r="T383" s="9">
        <v>34.983248676105042</v>
      </c>
      <c r="U383" s="9">
        <v>54.436399005727864</v>
      </c>
      <c r="V383" s="9">
        <v>40.851615692207929</v>
      </c>
      <c r="W383" s="9">
        <v>3.5664108937641847</v>
      </c>
      <c r="X383" s="9">
        <v>2.2371122879066245</v>
      </c>
      <c r="Y383" s="9">
        <v>1.2371122879066245</v>
      </c>
      <c r="Z383" s="9">
        <v>50.625851075326914</v>
      </c>
      <c r="AA383" s="9">
        <v>61.648049281314172</v>
      </c>
      <c r="AB383" s="9">
        <v>2.2044073853484218</v>
      </c>
      <c r="AC383" s="9">
        <v>25.500810547930406</v>
      </c>
      <c r="AD383" s="9">
        <v>49.825472819626064</v>
      </c>
      <c r="AE383" s="9">
        <v>61.738878269856755</v>
      </c>
      <c r="AF383" s="9">
        <v>110.64848717170685</v>
      </c>
      <c r="AG383" s="9">
        <v>105.34683343259879</v>
      </c>
    </row>
    <row r="384" spans="1:33" x14ac:dyDescent="0.2">
      <c r="A384">
        <v>2022</v>
      </c>
      <c r="B384" t="s">
        <v>12</v>
      </c>
      <c r="C384" t="s">
        <v>18</v>
      </c>
      <c r="D384" s="18">
        <v>44741</v>
      </c>
      <c r="E384">
        <v>6</v>
      </c>
      <c r="F384" s="3">
        <f>E384*1.121</f>
        <v>6.726</v>
      </c>
      <c r="G384">
        <v>1</v>
      </c>
      <c r="H384">
        <v>1</v>
      </c>
      <c r="I384">
        <v>6</v>
      </c>
      <c r="J384" s="3">
        <v>102.1</v>
      </c>
      <c r="K384" s="3">
        <f>J384/435.6*4047*4</f>
        <v>3794.29476584022</v>
      </c>
      <c r="L384" s="3">
        <f>K384*1.121</f>
        <v>4253.4044325068862</v>
      </c>
      <c r="M384" s="4">
        <v>35</v>
      </c>
      <c r="N384" s="3">
        <f>M384*2.54</f>
        <v>88.9</v>
      </c>
      <c r="O384" s="2" t="s">
        <v>57</v>
      </c>
      <c r="P384" s="18">
        <v>44784</v>
      </c>
      <c r="R384" s="2" t="s">
        <v>91</v>
      </c>
      <c r="S384" s="9">
        <v>15.361348168953226</v>
      </c>
      <c r="T384" s="9">
        <v>40.898779302149727</v>
      </c>
      <c r="U384" s="9">
        <v>61.499405855028634</v>
      </c>
      <c r="V384" s="9">
        <v>43.96672788160312</v>
      </c>
      <c r="W384" s="9">
        <v>5.1636599330236583</v>
      </c>
      <c r="X384" s="9">
        <v>1.7608296424327536</v>
      </c>
      <c r="Y384" s="9">
        <v>0.76082964243275364</v>
      </c>
      <c r="Z384" s="9">
        <v>57.194447445176635</v>
      </c>
      <c r="AA384" s="9">
        <v>57.039850923625366</v>
      </c>
      <c r="AB384" s="9">
        <v>1.9512383629018091</v>
      </c>
      <c r="AC384" s="9">
        <v>25.683374743437383</v>
      </c>
      <c r="AD384" s="9">
        <v>51.893907313384474</v>
      </c>
      <c r="AE384" s="9">
        <v>59.875024395769785</v>
      </c>
      <c r="AF384" s="9">
        <v>94.984101285128233</v>
      </c>
      <c r="AG384" s="9">
        <v>86.277787082463561</v>
      </c>
    </row>
    <row r="385" spans="1:33" x14ac:dyDescent="0.2">
      <c r="A385">
        <v>2022</v>
      </c>
      <c r="B385" t="s">
        <v>12</v>
      </c>
      <c r="C385" t="s">
        <v>18</v>
      </c>
      <c r="D385" s="18">
        <v>44741</v>
      </c>
      <c r="E385">
        <v>6</v>
      </c>
      <c r="F385" s="3">
        <f>E385*1.121</f>
        <v>6.726</v>
      </c>
      <c r="G385">
        <v>2</v>
      </c>
      <c r="H385">
        <v>2</v>
      </c>
      <c r="I385">
        <v>6</v>
      </c>
      <c r="J385" s="3">
        <v>33.6</v>
      </c>
      <c r="K385" s="3">
        <f>J385/435.6*4047*4</f>
        <v>1248.6611570247935</v>
      </c>
      <c r="L385" s="3">
        <f>K385*1.121</f>
        <v>1399.7491570247935</v>
      </c>
      <c r="M385" s="4">
        <v>36</v>
      </c>
      <c r="N385" s="3">
        <f>M385*2.54</f>
        <v>91.44</v>
      </c>
      <c r="O385" s="2" t="s">
        <v>57</v>
      </c>
      <c r="P385" s="18">
        <v>44784</v>
      </c>
      <c r="R385" s="2" t="s">
        <v>91</v>
      </c>
      <c r="S385" s="9">
        <v>18.346337234503686</v>
      </c>
      <c r="T385" s="9">
        <v>39.401820546163847</v>
      </c>
      <c r="U385" s="9">
        <v>60.663198959687904</v>
      </c>
      <c r="V385" s="9">
        <v>43.433029908972685</v>
      </c>
      <c r="W385" s="9">
        <v>4.2154312960554838</v>
      </c>
      <c r="X385" s="9">
        <v>2.0372778500216731</v>
      </c>
      <c r="Y385" s="9">
        <v>1.0372778500216731</v>
      </c>
      <c r="Z385" s="9">
        <v>56.416775032509754</v>
      </c>
      <c r="AA385" s="9">
        <v>58.205981794538367</v>
      </c>
      <c r="AB385" s="9">
        <v>1.9781350482315114</v>
      </c>
      <c r="AC385" s="9">
        <v>23.199609882964886</v>
      </c>
      <c r="AD385" s="9">
        <v>51.539531859557869</v>
      </c>
      <c r="AE385" s="9">
        <v>60.037731729011554</v>
      </c>
      <c r="AF385" s="9">
        <v>96.55507426786896</v>
      </c>
      <c r="AG385" s="9">
        <v>89.255265584884981</v>
      </c>
    </row>
    <row r="386" spans="1:33" x14ac:dyDescent="0.2">
      <c r="A386">
        <v>2022</v>
      </c>
      <c r="B386" t="s">
        <v>12</v>
      </c>
      <c r="C386" t="s">
        <v>18</v>
      </c>
      <c r="D386" s="18">
        <v>44741</v>
      </c>
      <c r="E386">
        <v>6</v>
      </c>
      <c r="F386" s="3">
        <f>E386*1.121</f>
        <v>6.726</v>
      </c>
      <c r="G386">
        <v>3</v>
      </c>
      <c r="H386">
        <v>3</v>
      </c>
      <c r="I386">
        <v>6</v>
      </c>
      <c r="J386" s="3">
        <v>95</v>
      </c>
      <c r="K386" s="3">
        <f>J386/435.6*4047*4</f>
        <v>3530.4407713498622</v>
      </c>
      <c r="L386" s="3">
        <f>K386*1.121</f>
        <v>3957.6241046831956</v>
      </c>
      <c r="M386" s="4">
        <v>35</v>
      </c>
      <c r="N386" s="3">
        <f>M386*2.54</f>
        <v>88.9</v>
      </c>
      <c r="O386" s="2" t="s">
        <v>57</v>
      </c>
      <c r="P386" s="18">
        <v>44784</v>
      </c>
      <c r="R386" s="2" t="s">
        <v>91</v>
      </c>
      <c r="S386" s="9">
        <v>16.236082585666413</v>
      </c>
      <c r="T386" s="9">
        <v>43.184520592368393</v>
      </c>
      <c r="U386" s="9">
        <v>60.20970705869636</v>
      </c>
      <c r="V386" s="9">
        <v>43.314236298778511</v>
      </c>
      <c r="W386" s="9">
        <v>4.5508593665549668</v>
      </c>
      <c r="X386" s="9">
        <v>1.7187331099340613</v>
      </c>
      <c r="Y386" s="9">
        <v>0.71873310993406125</v>
      </c>
      <c r="Z386" s="9">
        <v>55.995027564587616</v>
      </c>
      <c r="AA386" s="9">
        <v>55.259258458545027</v>
      </c>
      <c r="AB386" s="9">
        <v>1.9930341113105923</v>
      </c>
      <c r="AC386" s="9">
        <v>26.050156739811911</v>
      </c>
      <c r="AD386" s="9">
        <v>51.460652902388929</v>
      </c>
      <c r="AE386" s="9">
        <v>60.038587244585969</v>
      </c>
      <c r="AF386" s="9">
        <v>97.28370111655029</v>
      </c>
      <c r="AG386" s="9">
        <v>85.374873700471795</v>
      </c>
    </row>
    <row r="387" spans="1:33" x14ac:dyDescent="0.2">
      <c r="A387">
        <v>2022</v>
      </c>
      <c r="B387" t="s">
        <v>12</v>
      </c>
      <c r="C387" t="s">
        <v>18</v>
      </c>
      <c r="D387" s="18">
        <v>44741</v>
      </c>
      <c r="E387">
        <v>6</v>
      </c>
      <c r="F387" s="3">
        <f>E387*1.121</f>
        <v>6.726</v>
      </c>
      <c r="G387">
        <v>4</v>
      </c>
      <c r="H387">
        <v>4</v>
      </c>
      <c r="I387">
        <v>6</v>
      </c>
      <c r="J387" s="3">
        <v>22.9</v>
      </c>
      <c r="K387" s="3">
        <f>J387/435.6*4047*4</f>
        <v>851.02203856749304</v>
      </c>
      <c r="L387" s="3">
        <f>K387*1.121</f>
        <v>953.99570523415969</v>
      </c>
      <c r="M387" s="4">
        <v>33</v>
      </c>
      <c r="N387" s="3">
        <f>M387*2.54</f>
        <v>83.820000000000007</v>
      </c>
      <c r="O387" s="2" t="s">
        <v>57</v>
      </c>
      <c r="P387" s="18">
        <v>44784</v>
      </c>
      <c r="R387" s="2" t="s">
        <v>91</v>
      </c>
      <c r="S387" s="9">
        <v>16.360673546985335</v>
      </c>
      <c r="T387" s="9">
        <v>37.805540467137419</v>
      </c>
      <c r="U387" s="9">
        <v>61.336230309614351</v>
      </c>
      <c r="V387" s="9">
        <v>42.987506789788164</v>
      </c>
      <c r="W387" s="9">
        <v>4.5192829983704508</v>
      </c>
      <c r="X387" s="9">
        <v>2.042368278109723</v>
      </c>
      <c r="Y387" s="9">
        <v>1.042368278109723</v>
      </c>
      <c r="Z387" s="9">
        <v>57.04269418794135</v>
      </c>
      <c r="AA387" s="9">
        <v>59.449483976099955</v>
      </c>
      <c r="AB387" s="9">
        <v>1.9564293304994682</v>
      </c>
      <c r="AC387" s="9">
        <v>24.554263986963591</v>
      </c>
      <c r="AD387" s="9">
        <v>51.243704508419341</v>
      </c>
      <c r="AE387" s="9">
        <v>59.80272311338598</v>
      </c>
      <c r="AF387" s="9">
        <v>95.121789872168137</v>
      </c>
      <c r="AG387" s="9">
        <v>90.161793902248135</v>
      </c>
    </row>
    <row r="388" spans="1:33" x14ac:dyDescent="0.2">
      <c r="A388">
        <v>2022</v>
      </c>
      <c r="B388" t="s">
        <v>12</v>
      </c>
      <c r="C388" t="s">
        <v>18</v>
      </c>
      <c r="D388" s="18">
        <v>44741</v>
      </c>
      <c r="E388">
        <v>6</v>
      </c>
      <c r="F388" s="3">
        <f>E388*1.121</f>
        <v>6.726</v>
      </c>
      <c r="G388">
        <v>1</v>
      </c>
      <c r="H388">
        <v>1</v>
      </c>
      <c r="I388">
        <v>7</v>
      </c>
      <c r="J388" s="3">
        <v>96.8</v>
      </c>
      <c r="K388" s="3">
        <f>J388/435.6*4047*4</f>
        <v>3597.333333333333</v>
      </c>
      <c r="L388" s="3">
        <f>K388*1.121</f>
        <v>4032.6106666666665</v>
      </c>
      <c r="M388" s="4">
        <v>38</v>
      </c>
      <c r="N388" s="3">
        <f>M388*2.54</f>
        <v>96.52</v>
      </c>
      <c r="O388" s="2" t="s">
        <v>60</v>
      </c>
      <c r="P388" s="18">
        <v>44791</v>
      </c>
      <c r="R388" s="2" t="s">
        <v>60</v>
      </c>
      <c r="S388" s="9">
        <v>12.326238053866204</v>
      </c>
      <c r="T388" s="9">
        <v>42.549956559513468</v>
      </c>
      <c r="U388" s="9">
        <v>64.889226759339707</v>
      </c>
      <c r="V388" s="9">
        <v>42.28931364031277</v>
      </c>
      <c r="W388" s="9">
        <v>4.202867072111208</v>
      </c>
      <c r="X388" s="9">
        <v>1.6833188531711556</v>
      </c>
      <c r="Y388" s="9">
        <v>0.68331885317115559</v>
      </c>
      <c r="Z388" s="9">
        <v>60.346980886185932</v>
      </c>
      <c r="AA388" s="9">
        <v>55.753583840139015</v>
      </c>
      <c r="AB388" s="9">
        <v>1.8493054393305439</v>
      </c>
      <c r="AC388" s="9">
        <v>25.643462206776707</v>
      </c>
      <c r="AD388" s="9">
        <v>50.780104257167679</v>
      </c>
      <c r="AE388" s="9">
        <v>57.99002327660908</v>
      </c>
      <c r="AF388" s="9">
        <v>87.188020709217909</v>
      </c>
      <c r="AG388" s="9">
        <v>79.926671207550839</v>
      </c>
    </row>
    <row r="389" spans="1:33" x14ac:dyDescent="0.2">
      <c r="A389">
        <v>2022</v>
      </c>
      <c r="B389" t="s">
        <v>12</v>
      </c>
      <c r="C389" t="s">
        <v>18</v>
      </c>
      <c r="D389" s="18">
        <v>44741</v>
      </c>
      <c r="E389">
        <v>6</v>
      </c>
      <c r="F389" s="3">
        <f>E389*1.121</f>
        <v>6.726</v>
      </c>
      <c r="G389">
        <v>2</v>
      </c>
      <c r="H389">
        <v>2</v>
      </c>
      <c r="I389">
        <v>7</v>
      </c>
      <c r="J389" s="3">
        <v>90.1</v>
      </c>
      <c r="K389" s="3">
        <f>J389/435.6*4047*4</f>
        <v>3348.3443526170795</v>
      </c>
      <c r="L389" s="3">
        <f>K389*1.121</f>
        <v>3753.4940192837462</v>
      </c>
      <c r="M389" s="4">
        <v>37</v>
      </c>
      <c r="N389" s="3">
        <f>M389*2.54</f>
        <v>93.98</v>
      </c>
      <c r="O389" s="8" t="s">
        <v>60</v>
      </c>
      <c r="P389" s="18">
        <v>44791</v>
      </c>
      <c r="R389" s="2" t="s">
        <v>60</v>
      </c>
      <c r="S389" s="9">
        <v>17.35439501396948</v>
      </c>
      <c r="T389" s="9">
        <v>40.801633354824837</v>
      </c>
      <c r="U389" s="9">
        <v>59.295078444014614</v>
      </c>
      <c r="V389" s="9">
        <v>41.134751773049643</v>
      </c>
      <c r="W389" s="9">
        <v>4.5562003008811516</v>
      </c>
      <c r="X389" s="9">
        <v>2.1384053298946917</v>
      </c>
      <c r="Y389" s="9">
        <v>1.1384053298946917</v>
      </c>
      <c r="Z389" s="9">
        <v>55.144422952933596</v>
      </c>
      <c r="AA389" s="9">
        <v>57.115527616591457</v>
      </c>
      <c r="AB389" s="9">
        <v>2.0237767306995287</v>
      </c>
      <c r="AC389" s="9">
        <v>25.362776703202233</v>
      </c>
      <c r="AD389" s="9">
        <v>50.013475177304969</v>
      </c>
      <c r="AE389" s="9">
        <v>60.018056749020303</v>
      </c>
      <c r="AF389" s="9">
        <v>98.750525748350483</v>
      </c>
      <c r="AG389" s="9">
        <v>89.603934691538058</v>
      </c>
    </row>
    <row r="390" spans="1:33" x14ac:dyDescent="0.2">
      <c r="A390">
        <v>2022</v>
      </c>
      <c r="B390" t="s">
        <v>12</v>
      </c>
      <c r="C390" t="s">
        <v>18</v>
      </c>
      <c r="D390" s="18">
        <v>44741</v>
      </c>
      <c r="E390">
        <v>6</v>
      </c>
      <c r="F390" s="3">
        <f>E390*1.121</f>
        <v>6.726</v>
      </c>
      <c r="G390">
        <v>3</v>
      </c>
      <c r="H390">
        <v>3</v>
      </c>
      <c r="I390">
        <v>7</v>
      </c>
      <c r="J390" s="3">
        <v>110</v>
      </c>
      <c r="K390" s="3">
        <f>J390/435.6*4047*4</f>
        <v>4087.8787878787871</v>
      </c>
      <c r="L390" s="3">
        <f>K390*1.121</f>
        <v>4582.5121212121203</v>
      </c>
      <c r="M390" s="4">
        <v>37</v>
      </c>
      <c r="N390" s="3">
        <f>M390*2.54</f>
        <v>93.98</v>
      </c>
      <c r="O390" s="2" t="s">
        <v>60</v>
      </c>
      <c r="P390" s="18">
        <v>44791</v>
      </c>
      <c r="R390" s="2" t="s">
        <v>60</v>
      </c>
      <c r="S390" s="9">
        <v>12.475822050290136</v>
      </c>
      <c r="T390" s="9">
        <v>41.779497098646033</v>
      </c>
      <c r="U390" s="9">
        <v>63.765312701482912</v>
      </c>
      <c r="V390" s="9">
        <v>42.381259402535996</v>
      </c>
      <c r="W390" s="9">
        <v>5.029013539651837</v>
      </c>
      <c r="X390" s="9">
        <v>1.5473887814313345</v>
      </c>
      <c r="Y390" s="9">
        <v>0.54738878143133451</v>
      </c>
      <c r="Z390" s="9">
        <v>59.301740812379109</v>
      </c>
      <c r="AA390" s="9">
        <v>56.353771760154743</v>
      </c>
      <c r="AB390" s="9">
        <v>1.8819009100101112</v>
      </c>
      <c r="AC390" s="9">
        <v>26.675048355899424</v>
      </c>
      <c r="AD390" s="9">
        <v>50.841156243283905</v>
      </c>
      <c r="AE390" s="9">
        <v>58.339879289416672</v>
      </c>
      <c r="AF390" s="9">
        <v>89.26005847531161</v>
      </c>
      <c r="AG390" s="9">
        <v>82.211018882121948</v>
      </c>
    </row>
    <row r="391" spans="1:33" x14ac:dyDescent="0.2">
      <c r="A391">
        <v>2022</v>
      </c>
      <c r="B391" t="s">
        <v>12</v>
      </c>
      <c r="C391" t="s">
        <v>18</v>
      </c>
      <c r="D391" s="18">
        <v>44741</v>
      </c>
      <c r="E391">
        <v>6</v>
      </c>
      <c r="F391" s="3">
        <f>E391*1.121</f>
        <v>6.726</v>
      </c>
      <c r="G391">
        <v>4</v>
      </c>
      <c r="H391">
        <v>4</v>
      </c>
      <c r="I391">
        <v>7</v>
      </c>
      <c r="J391" s="3">
        <v>135.69999999999999</v>
      </c>
      <c r="K391" s="3">
        <f>J391/435.6*4047*4</f>
        <v>5042.9559228650123</v>
      </c>
      <c r="L391" s="3">
        <f>K391*1.121</f>
        <v>5653.1535895316792</v>
      </c>
      <c r="M391" s="4">
        <v>35</v>
      </c>
      <c r="N391" s="3">
        <f>M391*2.54</f>
        <v>88.9</v>
      </c>
      <c r="O391" s="2" t="s">
        <v>60</v>
      </c>
      <c r="P391" s="18">
        <v>44791</v>
      </c>
      <c r="R391" s="2" t="s">
        <v>60</v>
      </c>
      <c r="S391" s="9">
        <v>12.955729166666666</v>
      </c>
      <c r="T391" s="9">
        <v>39.800347222222221</v>
      </c>
      <c r="U391" s="9">
        <v>62.619357638888893</v>
      </c>
      <c r="V391" s="9">
        <v>41.829427083333329</v>
      </c>
      <c r="W391" s="9">
        <v>3.8411458333333335</v>
      </c>
      <c r="X391" s="9">
        <v>1.8880208333333335</v>
      </c>
      <c r="Y391" s="9">
        <v>0.88802083333333348</v>
      </c>
      <c r="Z391" s="9">
        <v>58.236002604166671</v>
      </c>
      <c r="AA391" s="9">
        <v>57.895529513888896</v>
      </c>
      <c r="AB391" s="9">
        <v>1.9163403223011608</v>
      </c>
      <c r="AC391" s="9">
        <v>26.920247395833332</v>
      </c>
      <c r="AD391" s="9">
        <v>50.474739583333331</v>
      </c>
      <c r="AE391" s="9">
        <v>58.985902949863018</v>
      </c>
      <c r="AF391" s="9">
        <v>91.900052252167058</v>
      </c>
      <c r="AG391" s="9">
        <v>86.005843169335051</v>
      </c>
    </row>
    <row r="392" spans="1:33" x14ac:dyDescent="0.2">
      <c r="A392">
        <v>2022</v>
      </c>
      <c r="B392" t="s">
        <v>12</v>
      </c>
      <c r="C392" t="s">
        <v>18</v>
      </c>
      <c r="D392" s="18">
        <v>44741</v>
      </c>
      <c r="E392">
        <v>6</v>
      </c>
      <c r="F392" s="3">
        <f>E392*1.121</f>
        <v>6.726</v>
      </c>
      <c r="G392">
        <v>1</v>
      </c>
      <c r="H392">
        <v>1</v>
      </c>
      <c r="I392">
        <v>8</v>
      </c>
      <c r="J392" s="3">
        <v>124.2</v>
      </c>
      <c r="K392" s="3">
        <f>J392/435.6*4047*4</f>
        <v>4615.5867768595044</v>
      </c>
      <c r="L392" s="3">
        <f>K392*1.121</f>
        <v>5174.0727768595043</v>
      </c>
      <c r="M392" s="4">
        <v>53</v>
      </c>
      <c r="N392" s="3">
        <f>M392*2.54</f>
        <v>134.62</v>
      </c>
      <c r="O392" s="2" t="s">
        <v>61</v>
      </c>
      <c r="P392" s="18">
        <v>44798</v>
      </c>
      <c r="R392" s="2" t="s">
        <v>59</v>
      </c>
      <c r="S392" s="9">
        <v>15.836567485985336</v>
      </c>
      <c r="T392" s="9">
        <v>40.21129797326433</v>
      </c>
      <c r="U392" s="9">
        <v>61.244070720137991</v>
      </c>
      <c r="V392" s="9">
        <v>39.499784389823198</v>
      </c>
      <c r="W392" s="9">
        <v>5.0452781371280713</v>
      </c>
      <c r="X392" s="9">
        <v>2.0806382061233286</v>
      </c>
      <c r="Y392" s="9">
        <v>1.0806382061233286</v>
      </c>
      <c r="Z392" s="9">
        <v>56.956985769728334</v>
      </c>
      <c r="AA392" s="9">
        <v>57.575398878827087</v>
      </c>
      <c r="AB392" s="9">
        <v>1.9593733497623658</v>
      </c>
      <c r="AC392" s="9">
        <v>25.125808538163003</v>
      </c>
      <c r="AD392" s="9">
        <v>48.927856834842601</v>
      </c>
      <c r="AE392" s="9">
        <v>58.6274314199255</v>
      </c>
      <c r="AF392" s="9">
        <v>93.392704625384383</v>
      </c>
      <c r="AG392" s="9">
        <v>87.45093191093936</v>
      </c>
    </row>
    <row r="393" spans="1:33" x14ac:dyDescent="0.2">
      <c r="A393">
        <v>2022</v>
      </c>
      <c r="B393" t="s">
        <v>12</v>
      </c>
      <c r="C393" t="s">
        <v>18</v>
      </c>
      <c r="D393" s="18">
        <v>44741</v>
      </c>
      <c r="E393">
        <v>6</v>
      </c>
      <c r="F393" s="3">
        <f>E393*1.121</f>
        <v>6.726</v>
      </c>
      <c r="G393">
        <v>2</v>
      </c>
      <c r="H393">
        <v>2</v>
      </c>
      <c r="I393">
        <v>8</v>
      </c>
      <c r="J393" s="3">
        <v>121.1</v>
      </c>
      <c r="K393" s="3">
        <f>J393/435.6*4047*4</f>
        <v>4500.3829201101926</v>
      </c>
      <c r="L393" s="3">
        <f>K393*1.121</f>
        <v>5044.9292534435262</v>
      </c>
      <c r="M393" s="4">
        <v>43</v>
      </c>
      <c r="N393" s="3">
        <f>M393*2.54</f>
        <v>109.22</v>
      </c>
      <c r="O393" s="2" t="s">
        <v>61</v>
      </c>
      <c r="P393" s="18">
        <v>44798</v>
      </c>
      <c r="R393" s="2" t="s">
        <v>59</v>
      </c>
      <c r="S393" s="9">
        <v>13.991592109518164</v>
      </c>
      <c r="T393" s="9">
        <v>46.458984585534118</v>
      </c>
      <c r="U393" s="9">
        <v>68.481190039883586</v>
      </c>
      <c r="V393" s="9">
        <v>43.451546836261727</v>
      </c>
      <c r="W393" s="9">
        <v>5.7238331357119758</v>
      </c>
      <c r="X393" s="9">
        <v>1.5091085480219899</v>
      </c>
      <c r="Y393" s="9">
        <v>0.5091085480219899</v>
      </c>
      <c r="Z393" s="9">
        <v>63.687506737091738</v>
      </c>
      <c r="AA393" s="9">
        <v>52.708451007868923</v>
      </c>
      <c r="AB393" s="9">
        <v>1.7523059971666928</v>
      </c>
      <c r="AC393" s="9">
        <v>20.811792605368105</v>
      </c>
      <c r="AD393" s="9">
        <v>51.551827099277787</v>
      </c>
      <c r="AE393" s="9">
        <v>56.511444651545958</v>
      </c>
      <c r="AF393" s="9">
        <v>80.508409245087492</v>
      </c>
      <c r="AG393" s="9">
        <v>71.597933955391881</v>
      </c>
    </row>
    <row r="394" spans="1:33" x14ac:dyDescent="0.2">
      <c r="A394">
        <v>2022</v>
      </c>
      <c r="B394" t="s">
        <v>12</v>
      </c>
      <c r="C394" t="s">
        <v>18</v>
      </c>
      <c r="D394" s="18">
        <v>44741</v>
      </c>
      <c r="E394">
        <v>6</v>
      </c>
      <c r="F394" s="3">
        <f>E394*1.121</f>
        <v>6.726</v>
      </c>
      <c r="G394">
        <v>3</v>
      </c>
      <c r="H394">
        <v>3</v>
      </c>
      <c r="I394">
        <v>8</v>
      </c>
      <c r="J394" s="3">
        <v>88.7</v>
      </c>
      <c r="K394" s="3">
        <f>J394/435.6*4047*4</f>
        <v>3296.3168044077133</v>
      </c>
      <c r="L394" s="3">
        <f>K394*1.121</f>
        <v>3695.1711377410466</v>
      </c>
      <c r="M394" s="4">
        <v>51</v>
      </c>
      <c r="N394" s="3">
        <f>M394*2.54</f>
        <v>129.54</v>
      </c>
      <c r="O394" s="2" t="s">
        <v>61</v>
      </c>
      <c r="P394" s="18">
        <v>44798</v>
      </c>
      <c r="R394" s="2" t="s">
        <v>59</v>
      </c>
      <c r="S394" s="9">
        <v>13.241214231313242</v>
      </c>
      <c r="T394" s="9">
        <v>44.45653356544446</v>
      </c>
      <c r="U394" s="9">
        <v>64.476117941464466</v>
      </c>
      <c r="V394" s="9">
        <v>40.931345881840933</v>
      </c>
      <c r="W394" s="9">
        <v>4.493526275704494</v>
      </c>
      <c r="X394" s="9">
        <v>1.8822761397018823</v>
      </c>
      <c r="Y394" s="9">
        <v>0.88227613970188234</v>
      </c>
      <c r="Z394" s="9">
        <v>59.962789685561958</v>
      </c>
      <c r="AA394" s="9">
        <v>54.268360352518769</v>
      </c>
      <c r="AB394" s="9">
        <v>1.8611542355720556</v>
      </c>
      <c r="AC394" s="9">
        <v>24.913719943422915</v>
      </c>
      <c r="AD394" s="9">
        <v>49.878413665542382</v>
      </c>
      <c r="AE394" s="9">
        <v>57.76935788546011</v>
      </c>
      <c r="AF394" s="9">
        <v>87.412752125855306</v>
      </c>
      <c r="AG394" s="9">
        <v>78.2959602539852</v>
      </c>
    </row>
    <row r="395" spans="1:33" x14ac:dyDescent="0.2">
      <c r="A395">
        <v>2022</v>
      </c>
      <c r="B395" t="s">
        <v>12</v>
      </c>
      <c r="C395" t="s">
        <v>18</v>
      </c>
      <c r="D395" s="18">
        <v>44741</v>
      </c>
      <c r="E395">
        <v>6</v>
      </c>
      <c r="F395" s="3">
        <f>E395*1.121</f>
        <v>6.726</v>
      </c>
      <c r="G395">
        <v>4</v>
      </c>
      <c r="H395">
        <v>4</v>
      </c>
      <c r="I395">
        <v>8</v>
      </c>
      <c r="J395" s="3">
        <v>123.8</v>
      </c>
      <c r="K395" s="3">
        <f>J395/435.6*4047*4</f>
        <v>4600.7217630853993</v>
      </c>
      <c r="L395" s="3">
        <f>K395*1.121</f>
        <v>5157.4090964187326</v>
      </c>
      <c r="M395" s="4">
        <v>51</v>
      </c>
      <c r="N395" s="3">
        <f>M395*2.54</f>
        <v>129.54</v>
      </c>
      <c r="O395" s="2" t="s">
        <v>61</v>
      </c>
      <c r="P395" s="18">
        <v>44798</v>
      </c>
      <c r="R395" s="2" t="s">
        <v>59</v>
      </c>
      <c r="S395" s="9">
        <v>11.124363005529652</v>
      </c>
      <c r="T395" s="9">
        <v>43.304781524449744</v>
      </c>
      <c r="U395" s="9">
        <v>69.749539195489533</v>
      </c>
      <c r="V395" s="9">
        <v>42.773501030033614</v>
      </c>
      <c r="W395" s="9">
        <v>4.7164696953269001</v>
      </c>
      <c r="X395" s="9">
        <v>1.6480537785969858</v>
      </c>
      <c r="Y395" s="9">
        <v>0.64805377859698576</v>
      </c>
      <c r="Z395" s="9">
        <v>64.867071451805273</v>
      </c>
      <c r="AA395" s="9">
        <v>55.165575192453652</v>
      </c>
      <c r="AB395" s="9">
        <v>1.7204414736514846</v>
      </c>
      <c r="AC395" s="9">
        <v>22.360511764068089</v>
      </c>
      <c r="AD395" s="9">
        <v>51.10160468394232</v>
      </c>
      <c r="AE395" s="9">
        <v>56.153989138737387</v>
      </c>
      <c r="AF395" s="9">
        <v>78.544432378259188</v>
      </c>
      <c r="AG395" s="9">
        <v>73.572979441036225</v>
      </c>
    </row>
    <row r="396" spans="1:33" x14ac:dyDescent="0.2">
      <c r="A396">
        <v>2022</v>
      </c>
      <c r="B396" t="s">
        <v>12</v>
      </c>
      <c r="C396" t="s">
        <v>18</v>
      </c>
      <c r="D396" s="18">
        <v>44741</v>
      </c>
      <c r="E396">
        <v>6</v>
      </c>
      <c r="F396" s="3">
        <f>E396*1.121</f>
        <v>6.726</v>
      </c>
      <c r="G396">
        <v>1</v>
      </c>
      <c r="H396">
        <v>1</v>
      </c>
      <c r="I396">
        <v>9</v>
      </c>
      <c r="J396" s="3">
        <v>217.3</v>
      </c>
      <c r="K396" s="3">
        <f>J396/435.6*4047*4</f>
        <v>8075.4187327823693</v>
      </c>
      <c r="L396" s="3">
        <f>K396*1.121</f>
        <v>9052.5443994490361</v>
      </c>
      <c r="M396" s="4">
        <v>52</v>
      </c>
      <c r="N396" s="3">
        <f>M396*2.54</f>
        <v>132.08000000000001</v>
      </c>
      <c r="O396" s="2" t="s">
        <v>59</v>
      </c>
      <c r="P396" s="18">
        <v>44805</v>
      </c>
      <c r="R396" s="2" t="s">
        <v>59</v>
      </c>
      <c r="S396" s="9">
        <v>11.324809283335124</v>
      </c>
      <c r="T396" s="9">
        <v>44.428924465456113</v>
      </c>
      <c r="U396" s="9">
        <v>71.215214354786724</v>
      </c>
      <c r="V396" s="9">
        <v>42.591597722144627</v>
      </c>
      <c r="W396" s="9">
        <v>5.8128290534006668</v>
      </c>
      <c r="X396" s="9">
        <v>1.6331793273879878</v>
      </c>
      <c r="Y396" s="9">
        <v>0.63317932738798777</v>
      </c>
      <c r="Z396" s="9">
        <v>66.23014934995166</v>
      </c>
      <c r="AA396" s="9">
        <v>54.289867841409695</v>
      </c>
      <c r="AB396" s="9">
        <v>1.6850331925165962</v>
      </c>
      <c r="AC396" s="9">
        <v>20.811862039325227</v>
      </c>
      <c r="AD396" s="9">
        <v>50.980820887504038</v>
      </c>
      <c r="AE396" s="9">
        <v>55.394796570689834</v>
      </c>
      <c r="AF396" s="9">
        <v>75.887862531964956</v>
      </c>
      <c r="AG396" s="9">
        <v>70.914906457453228</v>
      </c>
    </row>
    <row r="397" spans="1:33" x14ac:dyDescent="0.2">
      <c r="A397">
        <v>2022</v>
      </c>
      <c r="B397" t="s">
        <v>12</v>
      </c>
      <c r="C397" t="s">
        <v>18</v>
      </c>
      <c r="D397" s="18">
        <v>44741</v>
      </c>
      <c r="E397">
        <v>6</v>
      </c>
      <c r="F397" s="3">
        <f>E397*1.121</f>
        <v>6.726</v>
      </c>
      <c r="G397">
        <v>2</v>
      </c>
      <c r="H397">
        <v>2</v>
      </c>
      <c r="I397">
        <v>9</v>
      </c>
      <c r="J397" s="3">
        <v>123.2</v>
      </c>
      <c r="K397" s="3">
        <f>J397/435.6*4047*4</f>
        <v>4578.424242424242</v>
      </c>
      <c r="L397" s="3">
        <f>K397*1.121</f>
        <v>5132.413575757575</v>
      </c>
      <c r="M397" s="4">
        <v>54</v>
      </c>
      <c r="N397" s="3">
        <f>M397*2.54</f>
        <v>137.16</v>
      </c>
      <c r="O397" s="2" t="s">
        <v>59</v>
      </c>
      <c r="P397" s="18">
        <v>44805</v>
      </c>
      <c r="R397" s="2" t="s">
        <v>59</v>
      </c>
      <c r="S397" s="9">
        <v>14.347731712611244</v>
      </c>
      <c r="T397" s="9">
        <v>40.047753418710656</v>
      </c>
      <c r="U397" s="9">
        <v>62.014326025613201</v>
      </c>
      <c r="V397" s="9">
        <v>39.25548079010202</v>
      </c>
      <c r="W397" s="9">
        <v>3.6574777512481003</v>
      </c>
      <c r="X397" s="9">
        <v>2.4202300846537876</v>
      </c>
      <c r="Y397" s="9">
        <v>1.4202300846537876</v>
      </c>
      <c r="Z397" s="9">
        <v>57.673323203820281</v>
      </c>
      <c r="AA397" s="9">
        <v>57.702800086824404</v>
      </c>
      <c r="AB397" s="9">
        <v>1.9350367518375917</v>
      </c>
      <c r="AC397" s="9">
        <v>25.558714998914688</v>
      </c>
      <c r="AD397" s="9">
        <v>48.765639244627742</v>
      </c>
      <c r="AE397" s="9">
        <v>58.754484182628246</v>
      </c>
      <c r="AF397" s="9">
        <v>92.432590429793592</v>
      </c>
      <c r="AG397" s="9">
        <v>86.555844071273327</v>
      </c>
    </row>
    <row r="398" spans="1:33" x14ac:dyDescent="0.2">
      <c r="A398">
        <v>2022</v>
      </c>
      <c r="B398" t="s">
        <v>12</v>
      </c>
      <c r="C398" t="s">
        <v>18</v>
      </c>
      <c r="D398" s="18">
        <v>44741</v>
      </c>
      <c r="E398">
        <v>6</v>
      </c>
      <c r="F398" s="3">
        <f>E398*1.121</f>
        <v>6.726</v>
      </c>
      <c r="G398">
        <v>3</v>
      </c>
      <c r="H398">
        <v>3</v>
      </c>
      <c r="I398">
        <v>9</v>
      </c>
      <c r="J398" s="3">
        <v>140.1</v>
      </c>
      <c r="K398" s="3">
        <f>J398/435.6*4047*4</f>
        <v>5206.4710743801643</v>
      </c>
      <c r="L398" s="3">
        <f>K398*1.121</f>
        <v>5836.4540743801645</v>
      </c>
      <c r="M398" s="4">
        <v>52</v>
      </c>
      <c r="N398" s="3">
        <f>M398*2.54</f>
        <v>132.08000000000001</v>
      </c>
      <c r="O398" s="2" t="s">
        <v>59</v>
      </c>
      <c r="P398" s="18">
        <v>44805</v>
      </c>
      <c r="R398" s="2" t="s">
        <v>59</v>
      </c>
      <c r="S398" s="9">
        <v>13.694163677861102</v>
      </c>
      <c r="T398" s="9">
        <v>41.028149114226714</v>
      </c>
      <c r="U398" s="9">
        <v>65.362460602108456</v>
      </c>
      <c r="V398" s="9">
        <v>40.647755678730569</v>
      </c>
      <c r="W398" s="9">
        <v>4.3908270840126074</v>
      </c>
      <c r="X398" s="9">
        <v>2.0541245516791653</v>
      </c>
      <c r="Y398" s="9">
        <v>1.0541245516791653</v>
      </c>
      <c r="Z398" s="9">
        <v>60.787088359960869</v>
      </c>
      <c r="AA398" s="9">
        <v>56.939071840017391</v>
      </c>
      <c r="AB398" s="9">
        <v>1.8359161955437315</v>
      </c>
      <c r="AC398" s="9">
        <v>23.464623410498863</v>
      </c>
      <c r="AD398" s="9">
        <v>49.690109770677097</v>
      </c>
      <c r="AE398" s="9">
        <v>57.415051108530861</v>
      </c>
      <c r="AF398" s="9">
        <v>85.698554632620244</v>
      </c>
      <c r="AG398" s="9">
        <v>81.03516600799685</v>
      </c>
    </row>
    <row r="399" spans="1:33" x14ac:dyDescent="0.2">
      <c r="A399">
        <v>2022</v>
      </c>
      <c r="B399" t="s">
        <v>12</v>
      </c>
      <c r="C399" t="s">
        <v>18</v>
      </c>
      <c r="D399" s="18">
        <v>44741</v>
      </c>
      <c r="E399">
        <v>6</v>
      </c>
      <c r="F399" s="3">
        <f>E399*1.121</f>
        <v>6.726</v>
      </c>
      <c r="G399">
        <v>4</v>
      </c>
      <c r="H399">
        <v>4</v>
      </c>
      <c r="I399">
        <v>9</v>
      </c>
      <c r="J399" s="3">
        <v>155.19999999999999</v>
      </c>
      <c r="K399" s="3">
        <f>J399/435.6*4047*4</f>
        <v>5767.6253443526166</v>
      </c>
      <c r="L399" s="3">
        <f>K399*1.121</f>
        <v>6465.508011019283</v>
      </c>
      <c r="M399" s="4">
        <v>53</v>
      </c>
      <c r="N399" s="3">
        <f>M399*2.54</f>
        <v>134.62</v>
      </c>
      <c r="O399" s="2" t="s">
        <v>59</v>
      </c>
      <c r="P399" s="18">
        <v>44805</v>
      </c>
      <c r="R399" s="2" t="s">
        <v>59</v>
      </c>
      <c r="S399" s="9">
        <v>12.967391304347824</v>
      </c>
      <c r="T399" s="9">
        <v>40.793478260869563</v>
      </c>
      <c r="U399" s="9">
        <v>66.630434782608688</v>
      </c>
      <c r="V399" s="9">
        <v>41.565217391304351</v>
      </c>
      <c r="W399" s="9">
        <v>3.9347826086956519</v>
      </c>
      <c r="X399" s="9">
        <v>1.9673913043478259</v>
      </c>
      <c r="Y399" s="9">
        <v>0.96739130434782594</v>
      </c>
      <c r="Z399" s="9">
        <v>61.966304347826082</v>
      </c>
      <c r="AA399" s="9">
        <v>57.121880434782611</v>
      </c>
      <c r="AB399" s="9">
        <v>1.8009787928221861</v>
      </c>
      <c r="AC399" s="9">
        <v>23.098913043478269</v>
      </c>
      <c r="AD399" s="9">
        <v>50.299304347826094</v>
      </c>
      <c r="AE399" s="9">
        <v>57.198516756143675</v>
      </c>
      <c r="AF399" s="9">
        <v>83.750663137153836</v>
      </c>
      <c r="AG399" s="9">
        <v>79.748290906331803</v>
      </c>
    </row>
    <row r="400" spans="1:33" x14ac:dyDescent="0.2">
      <c r="A400">
        <v>2022</v>
      </c>
      <c r="B400" t="s">
        <v>13</v>
      </c>
      <c r="C400" t="s">
        <v>18</v>
      </c>
      <c r="D400" s="18">
        <v>44741</v>
      </c>
      <c r="E400">
        <v>9</v>
      </c>
      <c r="F400" s="3">
        <f>E400*1.121</f>
        <v>10.089</v>
      </c>
      <c r="G400">
        <v>1</v>
      </c>
      <c r="H400">
        <v>1</v>
      </c>
      <c r="I400">
        <v>1</v>
      </c>
      <c r="P400" s="18">
        <v>44749</v>
      </c>
    </row>
    <row r="401" spans="1:17" x14ac:dyDescent="0.2">
      <c r="A401">
        <v>2022</v>
      </c>
      <c r="B401" t="s">
        <v>13</v>
      </c>
      <c r="C401" t="s">
        <v>18</v>
      </c>
      <c r="D401" s="18">
        <v>44741</v>
      </c>
      <c r="E401">
        <v>9</v>
      </c>
      <c r="F401" s="3">
        <f>E401*1.121</f>
        <v>10.089</v>
      </c>
      <c r="G401">
        <v>2</v>
      </c>
      <c r="H401">
        <v>2</v>
      </c>
      <c r="I401">
        <v>1</v>
      </c>
      <c r="P401" s="18">
        <v>44749</v>
      </c>
    </row>
    <row r="402" spans="1:17" x14ac:dyDescent="0.2">
      <c r="A402">
        <v>2022</v>
      </c>
      <c r="B402" t="s">
        <v>13</v>
      </c>
      <c r="C402" t="s">
        <v>18</v>
      </c>
      <c r="D402" s="18">
        <v>44741</v>
      </c>
      <c r="E402">
        <v>9</v>
      </c>
      <c r="F402" s="3">
        <f>E402*1.121</f>
        <v>10.089</v>
      </c>
      <c r="G402">
        <v>3</v>
      </c>
      <c r="H402">
        <v>3</v>
      </c>
      <c r="I402">
        <v>1</v>
      </c>
      <c r="P402" s="18">
        <v>44749</v>
      </c>
    </row>
    <row r="403" spans="1:17" x14ac:dyDescent="0.2">
      <c r="A403">
        <v>2022</v>
      </c>
      <c r="B403" t="s">
        <v>13</v>
      </c>
      <c r="C403" t="s">
        <v>18</v>
      </c>
      <c r="D403" s="18">
        <v>44741</v>
      </c>
      <c r="E403">
        <v>9</v>
      </c>
      <c r="F403" s="3">
        <f>E403*1.121</f>
        <v>10.089</v>
      </c>
      <c r="G403">
        <v>4</v>
      </c>
      <c r="H403">
        <v>4</v>
      </c>
      <c r="I403">
        <v>1</v>
      </c>
      <c r="P403" s="18">
        <v>44749</v>
      </c>
    </row>
    <row r="404" spans="1:17" x14ac:dyDescent="0.2">
      <c r="A404">
        <v>2022</v>
      </c>
      <c r="B404" t="s">
        <v>13</v>
      </c>
      <c r="C404" t="s">
        <v>18</v>
      </c>
      <c r="D404" s="18">
        <v>44741</v>
      </c>
      <c r="E404">
        <v>9</v>
      </c>
      <c r="F404" s="3">
        <f>E404*1.121</f>
        <v>10.089</v>
      </c>
      <c r="G404">
        <v>1</v>
      </c>
      <c r="H404">
        <v>1</v>
      </c>
      <c r="I404">
        <v>2</v>
      </c>
      <c r="P404" s="18">
        <v>44756</v>
      </c>
    </row>
    <row r="405" spans="1:17" x14ac:dyDescent="0.2">
      <c r="A405">
        <v>2022</v>
      </c>
      <c r="B405" t="s">
        <v>13</v>
      </c>
      <c r="C405" t="s">
        <v>18</v>
      </c>
      <c r="D405" s="18">
        <v>44741</v>
      </c>
      <c r="E405">
        <v>9</v>
      </c>
      <c r="F405" s="3">
        <f>E405*1.121</f>
        <v>10.089</v>
      </c>
      <c r="G405">
        <v>2</v>
      </c>
      <c r="H405">
        <v>2</v>
      </c>
      <c r="I405">
        <v>2</v>
      </c>
      <c r="P405" s="18">
        <v>44756</v>
      </c>
    </row>
    <row r="406" spans="1:17" x14ac:dyDescent="0.2">
      <c r="A406">
        <v>2022</v>
      </c>
      <c r="B406" t="s">
        <v>13</v>
      </c>
      <c r="C406" t="s">
        <v>18</v>
      </c>
      <c r="D406" s="18">
        <v>44741</v>
      </c>
      <c r="E406">
        <v>9</v>
      </c>
      <c r="F406" s="3">
        <f>E406*1.121</f>
        <v>10.089</v>
      </c>
      <c r="G406">
        <v>3</v>
      </c>
      <c r="H406">
        <v>3</v>
      </c>
      <c r="I406">
        <v>2</v>
      </c>
      <c r="P406" s="18">
        <v>44756</v>
      </c>
    </row>
    <row r="407" spans="1:17" x14ac:dyDescent="0.2">
      <c r="A407">
        <v>2022</v>
      </c>
      <c r="B407" t="s">
        <v>13</v>
      </c>
      <c r="C407" t="s">
        <v>18</v>
      </c>
      <c r="D407" s="18">
        <v>44741</v>
      </c>
      <c r="E407">
        <v>9</v>
      </c>
      <c r="F407" s="3">
        <f>E407*1.121</f>
        <v>10.089</v>
      </c>
      <c r="G407">
        <v>4</v>
      </c>
      <c r="H407">
        <v>4</v>
      </c>
      <c r="I407">
        <v>2</v>
      </c>
      <c r="P407" s="18">
        <v>44756</v>
      </c>
    </row>
    <row r="408" spans="1:17" x14ac:dyDescent="0.2">
      <c r="A408">
        <v>2022</v>
      </c>
      <c r="B408" t="s">
        <v>13</v>
      </c>
      <c r="C408" t="s">
        <v>18</v>
      </c>
      <c r="D408" s="18">
        <v>44741</v>
      </c>
      <c r="E408">
        <v>9</v>
      </c>
      <c r="F408" s="3">
        <f>E408*1.121</f>
        <v>10.089</v>
      </c>
      <c r="G408">
        <v>1</v>
      </c>
      <c r="H408">
        <v>1</v>
      </c>
      <c r="I408">
        <v>3</v>
      </c>
      <c r="P408" s="18">
        <v>44763</v>
      </c>
    </row>
    <row r="409" spans="1:17" x14ac:dyDescent="0.2">
      <c r="A409">
        <v>2022</v>
      </c>
      <c r="B409" t="s">
        <v>13</v>
      </c>
      <c r="C409" t="s">
        <v>18</v>
      </c>
      <c r="D409" s="18">
        <v>44741</v>
      </c>
      <c r="E409">
        <v>9</v>
      </c>
      <c r="F409" s="3">
        <f>E409*1.121</f>
        <v>10.089</v>
      </c>
      <c r="G409">
        <v>2</v>
      </c>
      <c r="H409">
        <v>2</v>
      </c>
      <c r="I409">
        <v>3</v>
      </c>
      <c r="P409" s="18">
        <v>44763</v>
      </c>
    </row>
    <row r="410" spans="1:17" x14ac:dyDescent="0.2">
      <c r="A410">
        <v>2022</v>
      </c>
      <c r="B410" t="s">
        <v>13</v>
      </c>
      <c r="C410" t="s">
        <v>18</v>
      </c>
      <c r="D410" s="18">
        <v>44741</v>
      </c>
      <c r="E410">
        <v>9</v>
      </c>
      <c r="F410" s="3">
        <f>E410*1.121</f>
        <v>10.089</v>
      </c>
      <c r="G410">
        <v>3</v>
      </c>
      <c r="H410">
        <v>3</v>
      </c>
      <c r="I410">
        <v>3</v>
      </c>
      <c r="P410" s="18">
        <v>44763</v>
      </c>
    </row>
    <row r="411" spans="1:17" x14ac:dyDescent="0.2">
      <c r="A411">
        <v>2022</v>
      </c>
      <c r="B411" t="s">
        <v>13</v>
      </c>
      <c r="C411" t="s">
        <v>18</v>
      </c>
      <c r="D411" s="18">
        <v>44741</v>
      </c>
      <c r="E411">
        <v>9</v>
      </c>
      <c r="F411" s="3">
        <f>E411*1.121</f>
        <v>10.089</v>
      </c>
      <c r="G411">
        <v>4</v>
      </c>
      <c r="H411">
        <v>4</v>
      </c>
      <c r="I411">
        <v>3</v>
      </c>
      <c r="P411" s="18">
        <v>44763</v>
      </c>
    </row>
    <row r="412" spans="1:17" x14ac:dyDescent="0.2">
      <c r="A412">
        <v>2022</v>
      </c>
      <c r="B412" t="s">
        <v>13</v>
      </c>
      <c r="C412" t="s">
        <v>18</v>
      </c>
      <c r="D412" s="18">
        <v>44741</v>
      </c>
      <c r="E412">
        <v>9</v>
      </c>
      <c r="F412" s="3">
        <f>E412*1.121</f>
        <v>10.089</v>
      </c>
      <c r="G412">
        <v>1</v>
      </c>
      <c r="H412">
        <v>1</v>
      </c>
      <c r="I412">
        <v>4</v>
      </c>
      <c r="J412" s="3">
        <v>31.1</v>
      </c>
      <c r="K412" s="3">
        <f>J412/435.6*4047*4</f>
        <v>1155.7548209366391</v>
      </c>
      <c r="L412" s="3">
        <f>K412*1.121</f>
        <v>1295.6011542699725</v>
      </c>
      <c r="P412" s="18">
        <v>44770</v>
      </c>
      <c r="Q412">
        <v>587.39473553719017</v>
      </c>
    </row>
    <row r="413" spans="1:17" x14ac:dyDescent="0.2">
      <c r="A413">
        <v>2022</v>
      </c>
      <c r="B413" t="s">
        <v>13</v>
      </c>
      <c r="C413" t="s">
        <v>18</v>
      </c>
      <c r="D413" s="18">
        <v>44741</v>
      </c>
      <c r="E413">
        <v>9</v>
      </c>
      <c r="F413" s="3">
        <f>E413*1.121</f>
        <v>10.089</v>
      </c>
      <c r="G413">
        <v>2</v>
      </c>
      <c r="H413">
        <v>2</v>
      </c>
      <c r="I413">
        <v>4</v>
      </c>
      <c r="J413" s="3">
        <v>30</v>
      </c>
      <c r="K413" s="3">
        <f>J413/435.6*4047*4</f>
        <v>1114.8760330578514</v>
      </c>
      <c r="L413" s="3">
        <f>K413*1.121</f>
        <v>1249.7760330578515</v>
      </c>
      <c r="P413" s="18">
        <v>44770</v>
      </c>
      <c r="Q413">
        <v>512.40817355371905</v>
      </c>
    </row>
    <row r="414" spans="1:17" x14ac:dyDescent="0.2">
      <c r="A414">
        <v>2022</v>
      </c>
      <c r="B414" t="s">
        <v>13</v>
      </c>
      <c r="C414" t="s">
        <v>18</v>
      </c>
      <c r="D414" s="18">
        <v>44741</v>
      </c>
      <c r="E414">
        <v>9</v>
      </c>
      <c r="F414" s="3">
        <f>E414*1.121</f>
        <v>10.089</v>
      </c>
      <c r="G414">
        <v>3</v>
      </c>
      <c r="H414">
        <v>3</v>
      </c>
      <c r="I414">
        <v>4</v>
      </c>
      <c r="J414" s="3">
        <v>23.4</v>
      </c>
      <c r="K414" s="3">
        <f>J414/435.6*4047*4</f>
        <v>869.60330578512389</v>
      </c>
      <c r="L414" s="3">
        <f>K414*1.121</f>
        <v>974.82530578512387</v>
      </c>
      <c r="P414" s="18">
        <v>44770</v>
      </c>
      <c r="Q414">
        <v>679.04497796143244</v>
      </c>
    </row>
    <row r="415" spans="1:17" x14ac:dyDescent="0.2">
      <c r="A415">
        <v>2022</v>
      </c>
      <c r="B415" t="s">
        <v>13</v>
      </c>
      <c r="C415" t="s">
        <v>18</v>
      </c>
      <c r="D415" s="18">
        <v>44741</v>
      </c>
      <c r="E415">
        <v>9</v>
      </c>
      <c r="F415" s="3">
        <f>E415*1.121</f>
        <v>10.089</v>
      </c>
      <c r="G415">
        <v>4</v>
      </c>
      <c r="H415">
        <v>4</v>
      </c>
      <c r="I415">
        <v>4</v>
      </c>
      <c r="J415" s="3">
        <v>37.299999999999997</v>
      </c>
      <c r="K415" s="3">
        <f>J415/435.6*4047*4</f>
        <v>1386.1625344352615</v>
      </c>
      <c r="L415" s="3">
        <f>K415*1.121</f>
        <v>1553.8882011019282</v>
      </c>
      <c r="P415" s="18">
        <v>44770</v>
      </c>
      <c r="Q415">
        <v>412.42609090909093</v>
      </c>
    </row>
    <row r="416" spans="1:17" x14ac:dyDescent="0.2">
      <c r="A416">
        <v>2022</v>
      </c>
      <c r="B416" t="s">
        <v>13</v>
      </c>
      <c r="C416" t="s">
        <v>18</v>
      </c>
      <c r="D416" s="18">
        <v>44741</v>
      </c>
      <c r="E416">
        <v>9</v>
      </c>
      <c r="F416" s="3">
        <f>E416*1.121</f>
        <v>10.089</v>
      </c>
      <c r="G416">
        <v>1</v>
      </c>
      <c r="H416">
        <v>1</v>
      </c>
      <c r="I416">
        <v>5</v>
      </c>
      <c r="J416" s="3">
        <v>63.9</v>
      </c>
      <c r="K416" s="3">
        <f>J416/435.6*4047*4</f>
        <v>2374.6859504132231</v>
      </c>
      <c r="L416" s="3">
        <f>K416*1.121</f>
        <v>2662.022950413223</v>
      </c>
      <c r="P416" s="18">
        <v>44777</v>
      </c>
    </row>
    <row r="417" spans="1:16" x14ac:dyDescent="0.2">
      <c r="A417">
        <v>2022</v>
      </c>
      <c r="B417" t="s">
        <v>13</v>
      </c>
      <c r="C417" t="s">
        <v>18</v>
      </c>
      <c r="D417" s="18">
        <v>44741</v>
      </c>
      <c r="E417">
        <v>9</v>
      </c>
      <c r="F417" s="3">
        <f>E417*1.121</f>
        <v>10.089</v>
      </c>
      <c r="G417">
        <v>2</v>
      </c>
      <c r="H417">
        <v>2</v>
      </c>
      <c r="I417">
        <v>5</v>
      </c>
      <c r="J417" s="3">
        <v>87.2</v>
      </c>
      <c r="K417" s="3">
        <f>J417/435.6*4047*4</f>
        <v>3240.5730027548207</v>
      </c>
      <c r="L417" s="3">
        <f>K417*1.121</f>
        <v>3632.682336088154</v>
      </c>
      <c r="P417" s="18">
        <v>44777</v>
      </c>
    </row>
    <row r="418" spans="1:16" x14ac:dyDescent="0.2">
      <c r="A418">
        <v>2022</v>
      </c>
      <c r="B418" t="s">
        <v>13</v>
      </c>
      <c r="C418" t="s">
        <v>18</v>
      </c>
      <c r="D418" s="18">
        <v>44741</v>
      </c>
      <c r="E418">
        <v>9</v>
      </c>
      <c r="F418" s="3">
        <f>E418*1.121</f>
        <v>10.089</v>
      </c>
      <c r="G418">
        <v>3</v>
      </c>
      <c r="H418">
        <v>3</v>
      </c>
      <c r="I418">
        <v>5</v>
      </c>
      <c r="J418" s="3">
        <v>49.7</v>
      </c>
      <c r="K418" s="3">
        <f>J418/435.6*4047*4</f>
        <v>1846.9779614325071</v>
      </c>
      <c r="L418" s="3">
        <f>K418*1.121</f>
        <v>2070.4622947658404</v>
      </c>
      <c r="P418" s="18">
        <v>44777</v>
      </c>
    </row>
    <row r="419" spans="1:16" x14ac:dyDescent="0.2">
      <c r="A419">
        <v>2022</v>
      </c>
      <c r="B419" t="s">
        <v>13</v>
      </c>
      <c r="C419" t="s">
        <v>18</v>
      </c>
      <c r="D419" s="18">
        <v>44741</v>
      </c>
      <c r="E419">
        <v>9</v>
      </c>
      <c r="F419" s="3">
        <f>E419*1.121</f>
        <v>10.089</v>
      </c>
      <c r="G419">
        <v>4</v>
      </c>
      <c r="H419">
        <v>4</v>
      </c>
      <c r="I419">
        <v>5</v>
      </c>
      <c r="J419" s="3">
        <v>59.7</v>
      </c>
      <c r="K419" s="3">
        <f>J419/435.6*4047*4</f>
        <v>2218.6033057851241</v>
      </c>
      <c r="L419" s="3">
        <f>K419*1.121</f>
        <v>2487.0543057851241</v>
      </c>
      <c r="P419" s="18">
        <v>44777</v>
      </c>
    </row>
    <row r="420" spans="1:16" x14ac:dyDescent="0.2">
      <c r="A420">
        <v>2022</v>
      </c>
      <c r="B420" t="s">
        <v>13</v>
      </c>
      <c r="C420" t="s">
        <v>18</v>
      </c>
      <c r="D420" s="18">
        <v>44741</v>
      </c>
      <c r="E420">
        <v>9</v>
      </c>
      <c r="F420" s="3">
        <f>E420*1.121</f>
        <v>10.089</v>
      </c>
      <c r="G420">
        <v>1</v>
      </c>
      <c r="H420">
        <v>1</v>
      </c>
      <c r="I420">
        <v>6</v>
      </c>
      <c r="J420" s="3">
        <v>90.5</v>
      </c>
      <c r="K420" s="3">
        <f>J420/435.6*4047*4</f>
        <v>3363.2093663911842</v>
      </c>
      <c r="L420" s="3">
        <f>K420*1.121</f>
        <v>3770.1576997245174</v>
      </c>
      <c r="P420" s="18">
        <v>44784</v>
      </c>
    </row>
    <row r="421" spans="1:16" x14ac:dyDescent="0.2">
      <c r="A421">
        <v>2022</v>
      </c>
      <c r="B421" t="s">
        <v>13</v>
      </c>
      <c r="C421" t="s">
        <v>18</v>
      </c>
      <c r="D421" s="18">
        <v>44741</v>
      </c>
      <c r="E421">
        <v>9</v>
      </c>
      <c r="F421" s="3">
        <f>E421*1.121</f>
        <v>10.089</v>
      </c>
      <c r="G421">
        <v>2</v>
      </c>
      <c r="H421">
        <v>2</v>
      </c>
      <c r="I421">
        <v>6</v>
      </c>
      <c r="J421" s="3">
        <v>60.4</v>
      </c>
      <c r="K421" s="3">
        <f>J421/435.6*4047*4</f>
        <v>2244.617079889807</v>
      </c>
      <c r="L421" s="3">
        <f>K421*1.121</f>
        <v>2516.2157465564737</v>
      </c>
      <c r="P421" s="18">
        <v>44784</v>
      </c>
    </row>
    <row r="422" spans="1:16" x14ac:dyDescent="0.2">
      <c r="A422">
        <v>2022</v>
      </c>
      <c r="B422" t="s">
        <v>13</v>
      </c>
      <c r="C422" t="s">
        <v>18</v>
      </c>
      <c r="D422" s="18">
        <v>44741</v>
      </c>
      <c r="E422">
        <v>9</v>
      </c>
      <c r="F422" s="3">
        <f>E422*1.121</f>
        <v>10.089</v>
      </c>
      <c r="G422">
        <v>3</v>
      </c>
      <c r="H422">
        <v>3</v>
      </c>
      <c r="I422">
        <v>6</v>
      </c>
      <c r="J422" s="3">
        <v>75.8</v>
      </c>
      <c r="K422" s="3">
        <f>J422/435.6*4047*4</f>
        <v>2816.920110192837</v>
      </c>
      <c r="L422" s="3">
        <f>K422*1.121</f>
        <v>3157.7674435261702</v>
      </c>
      <c r="P422" s="18">
        <v>44784</v>
      </c>
    </row>
    <row r="423" spans="1:16" x14ac:dyDescent="0.2">
      <c r="A423">
        <v>2022</v>
      </c>
      <c r="B423" t="s">
        <v>13</v>
      </c>
      <c r="C423" t="s">
        <v>18</v>
      </c>
      <c r="D423" s="18">
        <v>44741</v>
      </c>
      <c r="E423">
        <v>9</v>
      </c>
      <c r="F423" s="3">
        <f>E423*1.121</f>
        <v>10.089</v>
      </c>
      <c r="G423">
        <v>4</v>
      </c>
      <c r="H423">
        <v>4</v>
      </c>
      <c r="I423">
        <v>6</v>
      </c>
      <c r="J423" s="3">
        <v>40.700000000000003</v>
      </c>
      <c r="K423" s="3">
        <f>J423/435.6*4047*4</f>
        <v>1512.5151515151515</v>
      </c>
      <c r="L423" s="3">
        <f>K423*1.121</f>
        <v>1695.5294848484848</v>
      </c>
      <c r="P423" s="18">
        <v>44784</v>
      </c>
    </row>
    <row r="424" spans="1:16" x14ac:dyDescent="0.2">
      <c r="A424">
        <v>2022</v>
      </c>
      <c r="B424" t="s">
        <v>13</v>
      </c>
      <c r="C424" t="s">
        <v>18</v>
      </c>
      <c r="D424" s="18">
        <v>44741</v>
      </c>
      <c r="E424">
        <v>9</v>
      </c>
      <c r="F424" s="3">
        <f>E424*1.121</f>
        <v>10.089</v>
      </c>
      <c r="G424">
        <v>1</v>
      </c>
      <c r="H424">
        <v>1</v>
      </c>
      <c r="I424">
        <v>7</v>
      </c>
      <c r="J424" s="3">
        <v>99.1</v>
      </c>
      <c r="K424" s="3">
        <f>J424/435.6*4047*4</f>
        <v>3682.8071625344351</v>
      </c>
      <c r="L424" s="3">
        <f>K424*1.121</f>
        <v>4128.426829201102</v>
      </c>
      <c r="P424" s="18">
        <v>44791</v>
      </c>
    </row>
    <row r="425" spans="1:16" x14ac:dyDescent="0.2">
      <c r="A425">
        <v>2022</v>
      </c>
      <c r="B425" t="s">
        <v>13</v>
      </c>
      <c r="C425" t="s">
        <v>18</v>
      </c>
      <c r="D425" s="18">
        <v>44741</v>
      </c>
      <c r="E425">
        <v>9</v>
      </c>
      <c r="F425" s="3">
        <f>E425*1.121</f>
        <v>10.089</v>
      </c>
      <c r="G425">
        <v>2</v>
      </c>
      <c r="H425">
        <v>2</v>
      </c>
      <c r="I425">
        <v>7</v>
      </c>
      <c r="J425" s="3">
        <v>106.5</v>
      </c>
      <c r="K425" s="3">
        <f>J425/435.6*4047*4</f>
        <v>3957.8099173553719</v>
      </c>
      <c r="L425" s="3">
        <f>K425*1.121</f>
        <v>4436.7049173553723</v>
      </c>
      <c r="P425" s="18">
        <v>44791</v>
      </c>
    </row>
    <row r="426" spans="1:16" x14ac:dyDescent="0.2">
      <c r="A426">
        <v>2022</v>
      </c>
      <c r="B426" t="s">
        <v>13</v>
      </c>
      <c r="C426" t="s">
        <v>18</v>
      </c>
      <c r="D426" s="18">
        <v>44741</v>
      </c>
      <c r="E426">
        <v>9</v>
      </c>
      <c r="F426" s="3">
        <f>E426*1.121</f>
        <v>10.089</v>
      </c>
      <c r="G426">
        <v>3</v>
      </c>
      <c r="H426">
        <v>3</v>
      </c>
      <c r="I426">
        <v>7</v>
      </c>
      <c r="J426" s="3">
        <v>86</v>
      </c>
      <c r="K426" s="3">
        <f>J426/435.6*4047*4</f>
        <v>3195.9779614325066</v>
      </c>
      <c r="L426" s="3">
        <f>K426*1.121</f>
        <v>3582.6912947658398</v>
      </c>
      <c r="P426" s="18">
        <v>44791</v>
      </c>
    </row>
    <row r="427" spans="1:16" x14ac:dyDescent="0.2">
      <c r="A427">
        <v>2022</v>
      </c>
      <c r="B427" t="s">
        <v>13</v>
      </c>
      <c r="C427" t="s">
        <v>18</v>
      </c>
      <c r="D427" s="18">
        <v>44741</v>
      </c>
      <c r="E427">
        <v>9</v>
      </c>
      <c r="F427" s="3">
        <f>E427*1.121</f>
        <v>10.089</v>
      </c>
      <c r="G427">
        <v>4</v>
      </c>
      <c r="H427">
        <v>4</v>
      </c>
      <c r="I427">
        <v>7</v>
      </c>
      <c r="J427" s="3">
        <v>110.8</v>
      </c>
      <c r="K427" s="3">
        <f>J427/435.6*4047*4</f>
        <v>4117.6088154269974</v>
      </c>
      <c r="L427" s="3">
        <f>K427*1.121</f>
        <v>4615.8394820936637</v>
      </c>
      <c r="P427" s="18">
        <v>44791</v>
      </c>
    </row>
    <row r="428" spans="1:16" x14ac:dyDescent="0.2">
      <c r="A428">
        <v>2022</v>
      </c>
      <c r="B428" t="s">
        <v>13</v>
      </c>
      <c r="C428" t="s">
        <v>18</v>
      </c>
      <c r="D428" s="18">
        <v>44741</v>
      </c>
      <c r="E428">
        <v>9</v>
      </c>
      <c r="F428" s="3">
        <f>E428*1.121</f>
        <v>10.089</v>
      </c>
      <c r="G428">
        <v>1</v>
      </c>
      <c r="H428">
        <v>1</v>
      </c>
      <c r="I428">
        <v>8</v>
      </c>
      <c r="J428" s="3">
        <v>150.30000000000001</v>
      </c>
      <c r="K428" s="3">
        <f>J428/435.6*4047*4</f>
        <v>5585.5289256198348</v>
      </c>
      <c r="L428" s="3">
        <f>K428*1.121</f>
        <v>6261.377925619835</v>
      </c>
      <c r="P428" s="18">
        <v>44798</v>
      </c>
    </row>
    <row r="429" spans="1:16" x14ac:dyDescent="0.2">
      <c r="A429">
        <v>2022</v>
      </c>
      <c r="B429" t="s">
        <v>13</v>
      </c>
      <c r="C429" t="s">
        <v>18</v>
      </c>
      <c r="D429" s="18">
        <v>44741</v>
      </c>
      <c r="E429">
        <v>9</v>
      </c>
      <c r="F429" s="3">
        <f>E429*1.121</f>
        <v>10.089</v>
      </c>
      <c r="G429">
        <v>2</v>
      </c>
      <c r="H429">
        <v>2</v>
      </c>
      <c r="I429">
        <v>8</v>
      </c>
      <c r="J429" s="3">
        <v>61.5</v>
      </c>
      <c r="K429" s="3">
        <f>J429/435.6*4047*4</f>
        <v>2285.495867768595</v>
      </c>
      <c r="L429" s="3">
        <f>K429*1.121</f>
        <v>2562.040867768595</v>
      </c>
      <c r="P429" s="18">
        <v>44798</v>
      </c>
    </row>
    <row r="430" spans="1:16" x14ac:dyDescent="0.2">
      <c r="A430">
        <v>2022</v>
      </c>
      <c r="B430" t="s">
        <v>13</v>
      </c>
      <c r="C430" t="s">
        <v>18</v>
      </c>
      <c r="D430" s="18">
        <v>44741</v>
      </c>
      <c r="E430">
        <v>9</v>
      </c>
      <c r="F430" s="3">
        <f>E430*1.121</f>
        <v>10.089</v>
      </c>
      <c r="G430">
        <v>3</v>
      </c>
      <c r="H430">
        <v>3</v>
      </c>
      <c r="I430">
        <v>8</v>
      </c>
      <c r="J430" s="3">
        <v>94.8</v>
      </c>
      <c r="K430" s="3">
        <f>J430/435.6*4047*4</f>
        <v>3523.0082644628096</v>
      </c>
      <c r="L430" s="3">
        <f>K430*1.121</f>
        <v>3949.2922644628097</v>
      </c>
      <c r="P430" s="18">
        <v>44798</v>
      </c>
    </row>
    <row r="431" spans="1:16" x14ac:dyDescent="0.2">
      <c r="A431">
        <v>2022</v>
      </c>
      <c r="B431" t="s">
        <v>13</v>
      </c>
      <c r="C431" t="s">
        <v>18</v>
      </c>
      <c r="D431" s="18">
        <v>44741</v>
      </c>
      <c r="E431">
        <v>9</v>
      </c>
      <c r="F431" s="3">
        <f>E431*1.121</f>
        <v>10.089</v>
      </c>
      <c r="G431">
        <v>4</v>
      </c>
      <c r="H431">
        <v>4</v>
      </c>
      <c r="I431">
        <v>8</v>
      </c>
      <c r="J431" s="3">
        <v>90.5</v>
      </c>
      <c r="K431" s="3">
        <f>J431/435.6*4047*4</f>
        <v>3363.2093663911842</v>
      </c>
      <c r="L431" s="3">
        <f>K431*1.121</f>
        <v>3770.1576997245174</v>
      </c>
      <c r="P431" s="18">
        <v>44798</v>
      </c>
    </row>
    <row r="432" spans="1:16" x14ac:dyDescent="0.2">
      <c r="A432">
        <v>2022</v>
      </c>
      <c r="B432" t="s">
        <v>13</v>
      </c>
      <c r="C432" t="s">
        <v>18</v>
      </c>
      <c r="D432" s="18">
        <v>44741</v>
      </c>
      <c r="E432">
        <v>9</v>
      </c>
      <c r="F432" s="3">
        <f>E432*1.121</f>
        <v>10.089</v>
      </c>
      <c r="G432">
        <v>1</v>
      </c>
      <c r="H432">
        <v>1</v>
      </c>
      <c r="I432">
        <v>9</v>
      </c>
      <c r="J432" s="3">
        <v>179.1</v>
      </c>
      <c r="K432" s="3">
        <f>J432/435.6*4047*4</f>
        <v>6655.809917355371</v>
      </c>
      <c r="L432" s="3">
        <f>K432*1.121</f>
        <v>7461.1629173553711</v>
      </c>
      <c r="P432" s="18">
        <v>44805</v>
      </c>
    </row>
    <row r="433" spans="1:17" x14ac:dyDescent="0.2">
      <c r="A433">
        <v>2022</v>
      </c>
      <c r="B433" t="s">
        <v>13</v>
      </c>
      <c r="C433" t="s">
        <v>18</v>
      </c>
      <c r="D433" s="18">
        <v>44741</v>
      </c>
      <c r="E433">
        <v>9</v>
      </c>
      <c r="F433" s="3">
        <f>E433*1.121</f>
        <v>10.089</v>
      </c>
      <c r="G433">
        <v>2</v>
      </c>
      <c r="H433">
        <v>2</v>
      </c>
      <c r="I433">
        <v>9</v>
      </c>
      <c r="J433" s="3">
        <v>125.8</v>
      </c>
      <c r="K433" s="3">
        <f>J433/435.6*4047*4</f>
        <v>4675.0468319559222</v>
      </c>
      <c r="L433" s="3">
        <f>K433*1.121</f>
        <v>5240.7274986225884</v>
      </c>
      <c r="P433" s="18">
        <v>44805</v>
      </c>
    </row>
    <row r="434" spans="1:17" x14ac:dyDescent="0.2">
      <c r="A434">
        <v>2022</v>
      </c>
      <c r="B434" t="s">
        <v>13</v>
      </c>
      <c r="C434" t="s">
        <v>18</v>
      </c>
      <c r="D434" s="18">
        <v>44741</v>
      </c>
      <c r="E434">
        <v>9</v>
      </c>
      <c r="F434" s="3">
        <f>E434*1.121</f>
        <v>10.089</v>
      </c>
      <c r="G434">
        <v>3</v>
      </c>
      <c r="H434">
        <v>3</v>
      </c>
      <c r="I434">
        <v>9</v>
      </c>
      <c r="J434" s="3">
        <v>106.2</v>
      </c>
      <c r="K434" s="3">
        <f>J434/435.6*4047*4</f>
        <v>3946.6611570247933</v>
      </c>
      <c r="L434" s="3">
        <f>K434*1.121</f>
        <v>4424.2071570247936</v>
      </c>
      <c r="P434" s="18">
        <v>44805</v>
      </c>
    </row>
    <row r="435" spans="1:17" x14ac:dyDescent="0.2">
      <c r="A435">
        <v>2022</v>
      </c>
      <c r="B435" t="s">
        <v>13</v>
      </c>
      <c r="C435" t="s">
        <v>18</v>
      </c>
      <c r="D435" s="18">
        <v>44741</v>
      </c>
      <c r="E435">
        <v>9</v>
      </c>
      <c r="F435" s="3">
        <f>E435*1.121</f>
        <v>10.089</v>
      </c>
      <c r="G435">
        <v>4</v>
      </c>
      <c r="H435">
        <v>4</v>
      </c>
      <c r="I435">
        <v>9</v>
      </c>
      <c r="J435" s="3">
        <v>153.4</v>
      </c>
      <c r="K435" s="3">
        <f>J435/435.6*4047*4</f>
        <v>5700.7327823691458</v>
      </c>
      <c r="L435" s="3">
        <f>K435*1.121</f>
        <v>6390.5214490358121</v>
      </c>
      <c r="P435" s="18">
        <v>44805</v>
      </c>
    </row>
    <row r="436" spans="1:17" x14ac:dyDescent="0.2">
      <c r="A436">
        <v>2023</v>
      </c>
      <c r="B436" t="s">
        <v>153</v>
      </c>
      <c r="C436" t="s">
        <v>15</v>
      </c>
      <c r="D436" s="18">
        <v>45065</v>
      </c>
      <c r="E436">
        <v>0</v>
      </c>
      <c r="F436" s="3">
        <f>E436*1.121</f>
        <v>0</v>
      </c>
      <c r="G436">
        <v>1</v>
      </c>
      <c r="H436">
        <v>5</v>
      </c>
      <c r="I436">
        <v>1</v>
      </c>
      <c r="P436" s="18">
        <v>45070</v>
      </c>
    </row>
    <row r="437" spans="1:17" x14ac:dyDescent="0.2">
      <c r="A437">
        <v>2023</v>
      </c>
      <c r="B437" t="s">
        <v>153</v>
      </c>
      <c r="C437" t="s">
        <v>15</v>
      </c>
      <c r="D437" s="18">
        <v>45065</v>
      </c>
      <c r="E437">
        <v>0</v>
      </c>
      <c r="F437" s="3">
        <f>E437*1.121</f>
        <v>0</v>
      </c>
      <c r="G437">
        <v>2</v>
      </c>
      <c r="H437">
        <v>6</v>
      </c>
      <c r="I437">
        <v>1</v>
      </c>
      <c r="P437" s="18">
        <v>45070</v>
      </c>
    </row>
    <row r="438" spans="1:17" x14ac:dyDescent="0.2">
      <c r="A438">
        <v>2023</v>
      </c>
      <c r="B438" t="s">
        <v>153</v>
      </c>
      <c r="C438" t="s">
        <v>15</v>
      </c>
      <c r="D438" s="18">
        <v>45065</v>
      </c>
      <c r="E438">
        <v>0</v>
      </c>
      <c r="F438" s="3">
        <f>E438*1.121</f>
        <v>0</v>
      </c>
      <c r="G438">
        <v>3</v>
      </c>
      <c r="H438">
        <v>7</v>
      </c>
      <c r="I438">
        <v>1</v>
      </c>
      <c r="P438" s="18">
        <v>45070</v>
      </c>
    </row>
    <row r="439" spans="1:17" x14ac:dyDescent="0.2">
      <c r="A439">
        <v>2023</v>
      </c>
      <c r="B439" t="s">
        <v>153</v>
      </c>
      <c r="C439" t="s">
        <v>15</v>
      </c>
      <c r="D439" s="18">
        <v>45065</v>
      </c>
      <c r="E439">
        <v>0</v>
      </c>
      <c r="F439" s="3">
        <f>E439*1.121</f>
        <v>0</v>
      </c>
      <c r="G439">
        <v>4</v>
      </c>
      <c r="H439">
        <v>8</v>
      </c>
      <c r="I439">
        <v>1</v>
      </c>
      <c r="P439" s="18">
        <v>45070</v>
      </c>
    </row>
    <row r="440" spans="1:17" x14ac:dyDescent="0.2">
      <c r="A440">
        <v>2023</v>
      </c>
      <c r="B440" t="s">
        <v>153</v>
      </c>
      <c r="C440" t="s">
        <v>15</v>
      </c>
      <c r="D440" s="18">
        <v>45065</v>
      </c>
      <c r="E440">
        <v>0</v>
      </c>
      <c r="F440" s="3">
        <f>E440*1.121</f>
        <v>0</v>
      </c>
      <c r="G440">
        <v>1</v>
      </c>
      <c r="H440">
        <v>5</v>
      </c>
      <c r="I440">
        <v>2</v>
      </c>
      <c r="P440" s="18">
        <v>45077</v>
      </c>
    </row>
    <row r="441" spans="1:17" x14ac:dyDescent="0.2">
      <c r="A441">
        <v>2023</v>
      </c>
      <c r="B441" t="s">
        <v>153</v>
      </c>
      <c r="C441" t="s">
        <v>15</v>
      </c>
      <c r="D441" s="18">
        <v>45065</v>
      </c>
      <c r="E441">
        <v>0</v>
      </c>
      <c r="F441" s="3">
        <f>E441*1.121</f>
        <v>0</v>
      </c>
      <c r="G441">
        <v>2</v>
      </c>
      <c r="H441">
        <v>6</v>
      </c>
      <c r="I441">
        <v>2</v>
      </c>
      <c r="P441" s="18">
        <v>45077</v>
      </c>
    </row>
    <row r="442" spans="1:17" x14ac:dyDescent="0.2">
      <c r="A442">
        <v>2023</v>
      </c>
      <c r="B442" t="s">
        <v>153</v>
      </c>
      <c r="C442" t="s">
        <v>15</v>
      </c>
      <c r="D442" s="18">
        <v>45065</v>
      </c>
      <c r="E442">
        <v>0</v>
      </c>
      <c r="F442" s="3">
        <f>E442*1.121</f>
        <v>0</v>
      </c>
      <c r="G442">
        <v>3</v>
      </c>
      <c r="H442">
        <v>7</v>
      </c>
      <c r="I442">
        <v>2</v>
      </c>
      <c r="P442" s="18">
        <v>45077</v>
      </c>
    </row>
    <row r="443" spans="1:17" x14ac:dyDescent="0.2">
      <c r="A443">
        <v>2023</v>
      </c>
      <c r="B443" t="s">
        <v>153</v>
      </c>
      <c r="C443" t="s">
        <v>15</v>
      </c>
      <c r="D443" s="18">
        <v>45065</v>
      </c>
      <c r="E443">
        <v>0</v>
      </c>
      <c r="F443" s="3">
        <f>E443*1.121</f>
        <v>0</v>
      </c>
      <c r="G443">
        <v>4</v>
      </c>
      <c r="H443">
        <v>8</v>
      </c>
      <c r="I443">
        <v>2</v>
      </c>
      <c r="P443" s="18">
        <v>45077</v>
      </c>
    </row>
    <row r="444" spans="1:17" x14ac:dyDescent="0.2">
      <c r="A444">
        <v>2023</v>
      </c>
      <c r="B444" t="s">
        <v>153</v>
      </c>
      <c r="C444" t="s">
        <v>15</v>
      </c>
      <c r="D444" s="18">
        <v>45065</v>
      </c>
      <c r="E444">
        <v>0</v>
      </c>
      <c r="F444" s="3">
        <f>E444*1.121</f>
        <v>0</v>
      </c>
      <c r="G444">
        <v>1</v>
      </c>
      <c r="H444">
        <v>5</v>
      </c>
      <c r="I444">
        <v>3</v>
      </c>
      <c r="P444" s="18">
        <v>45084</v>
      </c>
    </row>
    <row r="445" spans="1:17" x14ac:dyDescent="0.2">
      <c r="A445">
        <v>2023</v>
      </c>
      <c r="B445" t="s">
        <v>153</v>
      </c>
      <c r="C445" t="s">
        <v>15</v>
      </c>
      <c r="D445" s="18">
        <v>45065</v>
      </c>
      <c r="E445">
        <v>0</v>
      </c>
      <c r="F445" s="3">
        <f>E445*1.121</f>
        <v>0</v>
      </c>
      <c r="G445">
        <v>2</v>
      </c>
      <c r="H445">
        <v>6</v>
      </c>
      <c r="I445">
        <v>3</v>
      </c>
      <c r="P445" s="18">
        <v>45084</v>
      </c>
    </row>
    <row r="446" spans="1:17" x14ac:dyDescent="0.2">
      <c r="A446">
        <v>2023</v>
      </c>
      <c r="B446" t="s">
        <v>153</v>
      </c>
      <c r="C446" t="s">
        <v>15</v>
      </c>
      <c r="D446" s="18">
        <v>45065</v>
      </c>
      <c r="E446">
        <v>0</v>
      </c>
      <c r="F446" s="3">
        <f>E446*1.121</f>
        <v>0</v>
      </c>
      <c r="G446">
        <v>3</v>
      </c>
      <c r="H446">
        <v>7</v>
      </c>
      <c r="I446">
        <v>3</v>
      </c>
      <c r="P446" s="18">
        <v>45084</v>
      </c>
    </row>
    <row r="447" spans="1:17" x14ac:dyDescent="0.2">
      <c r="A447">
        <v>2023</v>
      </c>
      <c r="B447" t="s">
        <v>153</v>
      </c>
      <c r="C447" t="s">
        <v>15</v>
      </c>
      <c r="D447" s="18">
        <v>45065</v>
      </c>
      <c r="E447">
        <v>0</v>
      </c>
      <c r="F447" s="3">
        <f>E447*1.121</f>
        <v>0</v>
      </c>
      <c r="G447">
        <v>4</v>
      </c>
      <c r="H447">
        <v>8</v>
      </c>
      <c r="I447">
        <v>3</v>
      </c>
      <c r="P447" s="18">
        <v>45084</v>
      </c>
    </row>
    <row r="448" spans="1:17" x14ac:dyDescent="0.2">
      <c r="A448">
        <v>2023</v>
      </c>
      <c r="B448" t="s">
        <v>153</v>
      </c>
      <c r="C448" t="s">
        <v>15</v>
      </c>
      <c r="D448" s="18">
        <v>45065</v>
      </c>
      <c r="E448">
        <v>0</v>
      </c>
      <c r="F448" s="3">
        <f>E448*1.121</f>
        <v>0</v>
      </c>
      <c r="G448">
        <v>1</v>
      </c>
      <c r="H448">
        <v>5</v>
      </c>
      <c r="I448">
        <v>4</v>
      </c>
      <c r="J448" s="3">
        <v>2</v>
      </c>
      <c r="K448" s="3">
        <f>J448/435.6*4047*4</f>
        <v>74.32506887052341</v>
      </c>
      <c r="L448" s="3">
        <f>K448*1.121</f>
        <v>83.318402203856749</v>
      </c>
      <c r="P448" s="18">
        <v>45091</v>
      </c>
      <c r="Q448">
        <v>241.62336639118456</v>
      </c>
    </row>
    <row r="449" spans="1:17" x14ac:dyDescent="0.2">
      <c r="A449">
        <v>2023</v>
      </c>
      <c r="B449" t="s">
        <v>153</v>
      </c>
      <c r="C449" t="s">
        <v>15</v>
      </c>
      <c r="D449" s="18">
        <v>45065</v>
      </c>
      <c r="E449">
        <v>0</v>
      </c>
      <c r="F449" s="3">
        <f>E449*1.121</f>
        <v>0</v>
      </c>
      <c r="G449">
        <v>2</v>
      </c>
      <c r="H449">
        <v>6</v>
      </c>
      <c r="I449">
        <v>4</v>
      </c>
      <c r="J449" s="3">
        <v>2.5</v>
      </c>
      <c r="K449" s="3">
        <f>J449/435.6*4047*4</f>
        <v>92.906336088154262</v>
      </c>
      <c r="L449" s="3">
        <f>K449*1.121</f>
        <v>104.14800275482092</v>
      </c>
      <c r="P449" s="18">
        <v>45091</v>
      </c>
      <c r="Q449">
        <v>104.14800275482092</v>
      </c>
    </row>
    <row r="450" spans="1:17" x14ac:dyDescent="0.2">
      <c r="A450">
        <v>2023</v>
      </c>
      <c r="B450" t="s">
        <v>153</v>
      </c>
      <c r="C450" t="s">
        <v>15</v>
      </c>
      <c r="D450" s="18">
        <v>45065</v>
      </c>
      <c r="E450">
        <v>0</v>
      </c>
      <c r="F450" s="3">
        <f>E450*1.121</f>
        <v>0</v>
      </c>
      <c r="G450">
        <v>3</v>
      </c>
      <c r="H450">
        <v>7</v>
      </c>
      <c r="I450">
        <v>4</v>
      </c>
      <c r="J450" s="3">
        <v>2.6</v>
      </c>
      <c r="K450" s="3">
        <f>J450/435.6*4047*4</f>
        <v>96.622589531680433</v>
      </c>
      <c r="L450" s="3">
        <f>K450*1.121</f>
        <v>108.31392286501377</v>
      </c>
      <c r="P450" s="18">
        <v>45091</v>
      </c>
      <c r="Q450">
        <v>162.47088429752066</v>
      </c>
    </row>
    <row r="451" spans="1:17" x14ac:dyDescent="0.2">
      <c r="A451">
        <v>2023</v>
      </c>
      <c r="B451" t="s">
        <v>153</v>
      </c>
      <c r="C451" t="s">
        <v>15</v>
      </c>
      <c r="D451" s="18">
        <v>45065</v>
      </c>
      <c r="E451">
        <v>0</v>
      </c>
      <c r="F451" s="3">
        <f>E451*1.121</f>
        <v>0</v>
      </c>
      <c r="G451">
        <v>4</v>
      </c>
      <c r="H451">
        <v>8</v>
      </c>
      <c r="I451">
        <v>4</v>
      </c>
      <c r="J451" s="3">
        <v>2.8</v>
      </c>
      <c r="K451" s="3">
        <f>J451/435.6*4047*4</f>
        <v>104.05509641873277</v>
      </c>
      <c r="L451" s="3">
        <f>K451*1.121</f>
        <v>116.64576308539944</v>
      </c>
      <c r="P451" s="18">
        <v>45091</v>
      </c>
      <c r="Q451">
        <v>229.12560606060603</v>
      </c>
    </row>
    <row r="452" spans="1:17" x14ac:dyDescent="0.2">
      <c r="A452">
        <v>2023</v>
      </c>
      <c r="B452" t="s">
        <v>153</v>
      </c>
      <c r="C452" t="s">
        <v>15</v>
      </c>
      <c r="D452" s="18">
        <v>45065</v>
      </c>
      <c r="E452">
        <v>0</v>
      </c>
      <c r="F452" s="3">
        <f>E452*1.121</f>
        <v>0</v>
      </c>
      <c r="G452">
        <v>1</v>
      </c>
      <c r="H452">
        <v>5</v>
      </c>
      <c r="I452">
        <v>5</v>
      </c>
      <c r="J452" s="3"/>
      <c r="K452" s="3"/>
      <c r="L452" s="3"/>
      <c r="P452" s="18">
        <v>45098</v>
      </c>
    </row>
    <row r="453" spans="1:17" x14ac:dyDescent="0.2">
      <c r="A453">
        <v>2023</v>
      </c>
      <c r="B453" t="s">
        <v>153</v>
      </c>
      <c r="C453" t="s">
        <v>15</v>
      </c>
      <c r="D453" s="18">
        <v>45065</v>
      </c>
      <c r="E453">
        <v>0</v>
      </c>
      <c r="F453" s="3">
        <f>E453*1.121</f>
        <v>0</v>
      </c>
      <c r="G453">
        <v>2</v>
      </c>
      <c r="H453">
        <v>6</v>
      </c>
      <c r="I453">
        <v>5</v>
      </c>
      <c r="J453" s="3"/>
      <c r="K453" s="3"/>
      <c r="L453" s="3"/>
      <c r="P453" s="18">
        <v>45098</v>
      </c>
    </row>
    <row r="454" spans="1:17" x14ac:dyDescent="0.2">
      <c r="A454">
        <v>2023</v>
      </c>
      <c r="B454" t="s">
        <v>153</v>
      </c>
      <c r="C454" t="s">
        <v>15</v>
      </c>
      <c r="D454" s="18">
        <v>45065</v>
      </c>
      <c r="E454">
        <v>0</v>
      </c>
      <c r="F454" s="3">
        <f>E454*1.121</f>
        <v>0</v>
      </c>
      <c r="G454">
        <v>3</v>
      </c>
      <c r="H454">
        <v>7</v>
      </c>
      <c r="I454">
        <v>5</v>
      </c>
      <c r="J454" s="3"/>
      <c r="K454" s="3"/>
      <c r="L454" s="3"/>
      <c r="P454" s="18">
        <v>45098</v>
      </c>
    </row>
    <row r="455" spans="1:17" x14ac:dyDescent="0.2">
      <c r="A455">
        <v>2023</v>
      </c>
      <c r="B455" t="s">
        <v>153</v>
      </c>
      <c r="C455" t="s">
        <v>15</v>
      </c>
      <c r="D455" s="18">
        <v>45065</v>
      </c>
      <c r="E455">
        <v>0</v>
      </c>
      <c r="F455" s="3">
        <f>E455*1.121</f>
        <v>0</v>
      </c>
      <c r="G455">
        <v>4</v>
      </c>
      <c r="H455">
        <v>8</v>
      </c>
      <c r="I455">
        <v>5</v>
      </c>
      <c r="J455" s="3"/>
      <c r="K455" s="3"/>
      <c r="L455" s="3"/>
      <c r="P455" s="18">
        <v>45098</v>
      </c>
    </row>
    <row r="456" spans="1:17" x14ac:dyDescent="0.2">
      <c r="A456">
        <v>2023</v>
      </c>
      <c r="B456" t="s">
        <v>153</v>
      </c>
      <c r="C456" t="s">
        <v>15</v>
      </c>
      <c r="D456" s="18">
        <v>45065</v>
      </c>
      <c r="E456">
        <v>0</v>
      </c>
      <c r="F456" s="3">
        <f>E456*1.121</f>
        <v>0</v>
      </c>
      <c r="G456">
        <v>1</v>
      </c>
      <c r="H456">
        <v>5</v>
      </c>
      <c r="I456">
        <v>6</v>
      </c>
      <c r="J456" s="3"/>
      <c r="K456" s="3"/>
      <c r="L456" s="3"/>
      <c r="P456" s="18">
        <v>45105</v>
      </c>
    </row>
    <row r="457" spans="1:17" x14ac:dyDescent="0.2">
      <c r="A457">
        <v>2023</v>
      </c>
      <c r="B457" t="s">
        <v>153</v>
      </c>
      <c r="C457" t="s">
        <v>15</v>
      </c>
      <c r="D457" s="18">
        <v>45065</v>
      </c>
      <c r="E457">
        <v>0</v>
      </c>
      <c r="F457" s="3">
        <f>E457*1.121</f>
        <v>0</v>
      </c>
      <c r="G457">
        <v>2</v>
      </c>
      <c r="H457">
        <v>6</v>
      </c>
      <c r="I457">
        <v>6</v>
      </c>
      <c r="J457" s="3"/>
      <c r="K457" s="3"/>
      <c r="L457" s="3"/>
      <c r="P457" s="18">
        <v>45105</v>
      </c>
    </row>
    <row r="458" spans="1:17" x14ac:dyDescent="0.2">
      <c r="A458">
        <v>2023</v>
      </c>
      <c r="B458" t="s">
        <v>153</v>
      </c>
      <c r="C458" t="s">
        <v>15</v>
      </c>
      <c r="D458" s="18">
        <v>45065</v>
      </c>
      <c r="E458">
        <v>0</v>
      </c>
      <c r="F458" s="3">
        <f>E458*1.121</f>
        <v>0</v>
      </c>
      <c r="G458">
        <v>3</v>
      </c>
      <c r="H458">
        <v>7</v>
      </c>
      <c r="I458">
        <v>6</v>
      </c>
      <c r="J458" s="3"/>
      <c r="K458" s="3"/>
      <c r="L458" s="3"/>
      <c r="P458" s="18">
        <v>45105</v>
      </c>
    </row>
    <row r="459" spans="1:17" x14ac:dyDescent="0.2">
      <c r="A459">
        <v>2023</v>
      </c>
      <c r="B459" t="s">
        <v>153</v>
      </c>
      <c r="C459" t="s">
        <v>15</v>
      </c>
      <c r="D459" s="18">
        <v>45065</v>
      </c>
      <c r="E459">
        <v>0</v>
      </c>
      <c r="F459" s="3">
        <f>E459*1.121</f>
        <v>0</v>
      </c>
      <c r="G459">
        <v>4</v>
      </c>
      <c r="H459">
        <v>8</v>
      </c>
      <c r="I459">
        <v>6</v>
      </c>
      <c r="J459" s="3"/>
      <c r="K459" s="3"/>
      <c r="L459" s="3"/>
      <c r="P459" s="18">
        <v>45105</v>
      </c>
    </row>
    <row r="460" spans="1:17" x14ac:dyDescent="0.2">
      <c r="A460">
        <v>2023</v>
      </c>
      <c r="B460" t="s">
        <v>153</v>
      </c>
      <c r="C460" t="s">
        <v>15</v>
      </c>
      <c r="D460" s="18">
        <v>45065</v>
      </c>
      <c r="E460">
        <v>0</v>
      </c>
      <c r="F460" s="3">
        <f>E460*1.121</f>
        <v>0</v>
      </c>
      <c r="G460">
        <v>1</v>
      </c>
      <c r="H460">
        <v>5</v>
      </c>
      <c r="I460">
        <v>7</v>
      </c>
      <c r="J460" s="3"/>
      <c r="K460" s="3"/>
      <c r="L460" s="3"/>
      <c r="P460" s="18">
        <v>45112</v>
      </c>
    </row>
    <row r="461" spans="1:17" x14ac:dyDescent="0.2">
      <c r="A461">
        <v>2023</v>
      </c>
      <c r="B461" t="s">
        <v>153</v>
      </c>
      <c r="C461" t="s">
        <v>15</v>
      </c>
      <c r="D461" s="18">
        <v>45065</v>
      </c>
      <c r="E461">
        <v>0</v>
      </c>
      <c r="F461" s="3">
        <f>E461*1.121</f>
        <v>0</v>
      </c>
      <c r="G461">
        <v>2</v>
      </c>
      <c r="H461">
        <v>6</v>
      </c>
      <c r="I461">
        <v>7</v>
      </c>
      <c r="J461" s="3"/>
      <c r="K461" s="3"/>
      <c r="L461" s="3"/>
      <c r="P461" s="18">
        <v>45112</v>
      </c>
    </row>
    <row r="462" spans="1:17" x14ac:dyDescent="0.2">
      <c r="A462">
        <v>2023</v>
      </c>
      <c r="B462" t="s">
        <v>153</v>
      </c>
      <c r="C462" t="s">
        <v>15</v>
      </c>
      <c r="D462" s="18">
        <v>45065</v>
      </c>
      <c r="E462">
        <v>0</v>
      </c>
      <c r="F462" s="3">
        <f>E462*1.121</f>
        <v>0</v>
      </c>
      <c r="G462">
        <v>3</v>
      </c>
      <c r="H462">
        <v>7</v>
      </c>
      <c r="I462">
        <v>7</v>
      </c>
      <c r="J462" s="3"/>
      <c r="K462" s="3"/>
      <c r="L462" s="3"/>
      <c r="P462" s="18">
        <v>45112</v>
      </c>
    </row>
    <row r="463" spans="1:17" x14ac:dyDescent="0.2">
      <c r="A463">
        <v>2023</v>
      </c>
      <c r="B463" t="s">
        <v>153</v>
      </c>
      <c r="C463" t="s">
        <v>15</v>
      </c>
      <c r="D463" s="18">
        <v>45065</v>
      </c>
      <c r="E463">
        <v>0</v>
      </c>
      <c r="F463" s="3">
        <f>E463*1.121</f>
        <v>0</v>
      </c>
      <c r="G463">
        <v>4</v>
      </c>
      <c r="H463">
        <v>8</v>
      </c>
      <c r="I463">
        <v>7</v>
      </c>
      <c r="J463" s="3"/>
      <c r="K463" s="3"/>
      <c r="L463" s="3"/>
      <c r="P463" s="18">
        <v>45112</v>
      </c>
    </row>
    <row r="464" spans="1:17" x14ac:dyDescent="0.2">
      <c r="A464">
        <v>2023</v>
      </c>
      <c r="B464" t="s">
        <v>153</v>
      </c>
      <c r="C464" t="s">
        <v>15</v>
      </c>
      <c r="D464" s="18">
        <v>45065</v>
      </c>
      <c r="E464">
        <v>0</v>
      </c>
      <c r="F464" s="3">
        <f>E464*1.121</f>
        <v>0</v>
      </c>
      <c r="G464">
        <v>1</v>
      </c>
      <c r="H464">
        <v>5</v>
      </c>
      <c r="I464">
        <v>8</v>
      </c>
      <c r="J464" s="3"/>
      <c r="K464" s="3"/>
      <c r="L464" s="3"/>
      <c r="P464" s="18">
        <v>45119</v>
      </c>
    </row>
    <row r="465" spans="1:16" x14ac:dyDescent="0.2">
      <c r="A465">
        <v>2023</v>
      </c>
      <c r="B465" t="s">
        <v>153</v>
      </c>
      <c r="C465" t="s">
        <v>15</v>
      </c>
      <c r="D465" s="18">
        <v>45065</v>
      </c>
      <c r="E465">
        <v>0</v>
      </c>
      <c r="F465" s="3">
        <f>E465*1.121</f>
        <v>0</v>
      </c>
      <c r="G465">
        <v>2</v>
      </c>
      <c r="H465">
        <v>6</v>
      </c>
      <c r="I465">
        <v>8</v>
      </c>
      <c r="J465" s="3"/>
      <c r="K465" s="3"/>
      <c r="L465" s="3"/>
      <c r="P465" s="18">
        <v>45119</v>
      </c>
    </row>
    <row r="466" spans="1:16" x14ac:dyDescent="0.2">
      <c r="A466">
        <v>2023</v>
      </c>
      <c r="B466" t="s">
        <v>153</v>
      </c>
      <c r="C466" t="s">
        <v>15</v>
      </c>
      <c r="D466" s="18">
        <v>45065</v>
      </c>
      <c r="E466">
        <v>0</v>
      </c>
      <c r="F466" s="3">
        <f>E466*1.121</f>
        <v>0</v>
      </c>
      <c r="G466">
        <v>3</v>
      </c>
      <c r="H466">
        <v>7</v>
      </c>
      <c r="I466">
        <v>8</v>
      </c>
      <c r="J466" s="3"/>
      <c r="K466" s="3"/>
      <c r="L466" s="3"/>
      <c r="P466" s="18">
        <v>45119</v>
      </c>
    </row>
    <row r="467" spans="1:16" x14ac:dyDescent="0.2">
      <c r="A467">
        <v>2023</v>
      </c>
      <c r="B467" t="s">
        <v>153</v>
      </c>
      <c r="C467" t="s">
        <v>15</v>
      </c>
      <c r="D467" s="18">
        <v>45065</v>
      </c>
      <c r="E467">
        <v>0</v>
      </c>
      <c r="F467" s="3">
        <f>E467*1.121</f>
        <v>0</v>
      </c>
      <c r="G467">
        <v>4</v>
      </c>
      <c r="H467">
        <v>8</v>
      </c>
      <c r="I467">
        <v>8</v>
      </c>
      <c r="J467" s="3"/>
      <c r="K467" s="3"/>
      <c r="L467" s="3"/>
      <c r="P467" s="18">
        <v>45119</v>
      </c>
    </row>
    <row r="468" spans="1:16" x14ac:dyDescent="0.2">
      <c r="A468">
        <v>2023</v>
      </c>
      <c r="B468" t="s">
        <v>153</v>
      </c>
      <c r="C468" t="s">
        <v>15</v>
      </c>
      <c r="D468" s="18">
        <v>45065</v>
      </c>
      <c r="E468">
        <v>0</v>
      </c>
      <c r="F468" s="3">
        <f>E468*1.121</f>
        <v>0</v>
      </c>
      <c r="G468">
        <v>1</v>
      </c>
      <c r="H468">
        <v>5</v>
      </c>
      <c r="I468">
        <v>9</v>
      </c>
      <c r="J468" s="3"/>
      <c r="K468" s="3"/>
      <c r="L468" s="3"/>
      <c r="P468" s="18">
        <v>45126</v>
      </c>
    </row>
    <row r="469" spans="1:16" x14ac:dyDescent="0.2">
      <c r="A469">
        <v>2023</v>
      </c>
      <c r="B469" t="s">
        <v>153</v>
      </c>
      <c r="C469" t="s">
        <v>15</v>
      </c>
      <c r="D469" s="18">
        <v>45065</v>
      </c>
      <c r="E469">
        <v>0</v>
      </c>
      <c r="F469" s="3">
        <f>E469*1.121</f>
        <v>0</v>
      </c>
      <c r="G469">
        <v>2</v>
      </c>
      <c r="H469">
        <v>6</v>
      </c>
      <c r="I469">
        <v>9</v>
      </c>
      <c r="J469" s="3"/>
      <c r="K469" s="3"/>
      <c r="L469" s="3"/>
      <c r="P469" s="18">
        <v>45126</v>
      </c>
    </row>
    <row r="470" spans="1:16" x14ac:dyDescent="0.2">
      <c r="A470">
        <v>2023</v>
      </c>
      <c r="B470" t="s">
        <v>153</v>
      </c>
      <c r="C470" t="s">
        <v>15</v>
      </c>
      <c r="D470" s="18">
        <v>45065</v>
      </c>
      <c r="E470">
        <v>0</v>
      </c>
      <c r="F470" s="3">
        <f>E470*1.121</f>
        <v>0</v>
      </c>
      <c r="G470">
        <v>3</v>
      </c>
      <c r="H470">
        <v>7</v>
      </c>
      <c r="I470">
        <v>9</v>
      </c>
      <c r="J470" s="3"/>
      <c r="K470" s="3"/>
      <c r="L470" s="3"/>
      <c r="P470" s="18">
        <v>45126</v>
      </c>
    </row>
    <row r="471" spans="1:16" x14ac:dyDescent="0.2">
      <c r="A471">
        <v>2023</v>
      </c>
      <c r="B471" t="s">
        <v>153</v>
      </c>
      <c r="C471" t="s">
        <v>15</v>
      </c>
      <c r="D471" s="18">
        <v>45065</v>
      </c>
      <c r="E471">
        <v>0</v>
      </c>
      <c r="F471" s="3">
        <f>E471*1.121</f>
        <v>0</v>
      </c>
      <c r="G471">
        <v>4</v>
      </c>
      <c r="H471">
        <v>8</v>
      </c>
      <c r="I471">
        <v>9</v>
      </c>
      <c r="J471" s="3"/>
      <c r="K471" s="3"/>
      <c r="L471" s="3"/>
      <c r="P471" s="18">
        <v>45126</v>
      </c>
    </row>
    <row r="472" spans="1:16" x14ac:dyDescent="0.2">
      <c r="A472">
        <v>2023</v>
      </c>
      <c r="B472" t="s">
        <v>2</v>
      </c>
      <c r="C472" t="s">
        <v>15</v>
      </c>
      <c r="D472" s="18">
        <v>45065</v>
      </c>
      <c r="E472">
        <v>3</v>
      </c>
      <c r="F472" s="3">
        <f>E472*1.121</f>
        <v>3.363</v>
      </c>
      <c r="G472">
        <v>1</v>
      </c>
      <c r="H472">
        <v>5</v>
      </c>
      <c r="I472">
        <v>1</v>
      </c>
      <c r="P472" s="18">
        <v>45070</v>
      </c>
    </row>
    <row r="473" spans="1:16" x14ac:dyDescent="0.2">
      <c r="A473">
        <v>2023</v>
      </c>
      <c r="B473" t="s">
        <v>2</v>
      </c>
      <c r="C473" t="s">
        <v>15</v>
      </c>
      <c r="D473" s="18">
        <v>45065</v>
      </c>
      <c r="E473">
        <v>3</v>
      </c>
      <c r="F473" s="3">
        <f>E473*1.121</f>
        <v>3.363</v>
      </c>
      <c r="G473">
        <v>2</v>
      </c>
      <c r="H473">
        <v>6</v>
      </c>
      <c r="I473">
        <v>1</v>
      </c>
      <c r="P473" s="18">
        <v>45070</v>
      </c>
    </row>
    <row r="474" spans="1:16" x14ac:dyDescent="0.2">
      <c r="A474">
        <v>2023</v>
      </c>
      <c r="B474" t="s">
        <v>2</v>
      </c>
      <c r="C474" t="s">
        <v>15</v>
      </c>
      <c r="D474" s="18">
        <v>45065</v>
      </c>
      <c r="E474">
        <v>3</v>
      </c>
      <c r="F474" s="3">
        <f>E474*1.121</f>
        <v>3.363</v>
      </c>
      <c r="G474">
        <v>3</v>
      </c>
      <c r="H474">
        <v>7</v>
      </c>
      <c r="I474">
        <v>1</v>
      </c>
      <c r="P474" s="18">
        <v>45070</v>
      </c>
    </row>
    <row r="475" spans="1:16" x14ac:dyDescent="0.2">
      <c r="A475">
        <v>2023</v>
      </c>
      <c r="B475" t="s">
        <v>2</v>
      </c>
      <c r="C475" t="s">
        <v>15</v>
      </c>
      <c r="D475" s="18">
        <v>45065</v>
      </c>
      <c r="E475">
        <v>3</v>
      </c>
      <c r="F475" s="3">
        <f>E475*1.121</f>
        <v>3.363</v>
      </c>
      <c r="G475">
        <v>4</v>
      </c>
      <c r="H475">
        <v>8</v>
      </c>
      <c r="I475">
        <v>1</v>
      </c>
      <c r="P475" s="18">
        <v>45070</v>
      </c>
    </row>
    <row r="476" spans="1:16" x14ac:dyDescent="0.2">
      <c r="A476">
        <v>2023</v>
      </c>
      <c r="B476" t="s">
        <v>2</v>
      </c>
      <c r="C476" t="s">
        <v>15</v>
      </c>
      <c r="D476" s="18">
        <v>45065</v>
      </c>
      <c r="E476">
        <v>3</v>
      </c>
      <c r="F476" s="3">
        <f>E476*1.121</f>
        <v>3.363</v>
      </c>
      <c r="G476">
        <v>1</v>
      </c>
      <c r="H476">
        <v>5</v>
      </c>
      <c r="I476">
        <v>2</v>
      </c>
      <c r="P476" s="18">
        <v>45077</v>
      </c>
    </row>
    <row r="477" spans="1:16" x14ac:dyDescent="0.2">
      <c r="A477">
        <v>2023</v>
      </c>
      <c r="B477" t="s">
        <v>2</v>
      </c>
      <c r="C477" t="s">
        <v>15</v>
      </c>
      <c r="D477" s="18">
        <v>45065</v>
      </c>
      <c r="E477">
        <v>3</v>
      </c>
      <c r="F477" s="3">
        <f>E477*1.121</f>
        <v>3.363</v>
      </c>
      <c r="G477">
        <v>2</v>
      </c>
      <c r="H477">
        <v>6</v>
      </c>
      <c r="I477">
        <v>2</v>
      </c>
      <c r="P477" s="18">
        <v>45077</v>
      </c>
    </row>
    <row r="478" spans="1:16" x14ac:dyDescent="0.2">
      <c r="A478">
        <v>2023</v>
      </c>
      <c r="B478" t="s">
        <v>2</v>
      </c>
      <c r="C478" t="s">
        <v>15</v>
      </c>
      <c r="D478" s="18">
        <v>45065</v>
      </c>
      <c r="E478">
        <v>3</v>
      </c>
      <c r="F478" s="3">
        <f>E478*1.121</f>
        <v>3.363</v>
      </c>
      <c r="G478">
        <v>3</v>
      </c>
      <c r="H478">
        <v>7</v>
      </c>
      <c r="I478">
        <v>2</v>
      </c>
      <c r="P478" s="18">
        <v>45077</v>
      </c>
    </row>
    <row r="479" spans="1:16" x14ac:dyDescent="0.2">
      <c r="A479">
        <v>2023</v>
      </c>
      <c r="B479" t="s">
        <v>2</v>
      </c>
      <c r="C479" t="s">
        <v>15</v>
      </c>
      <c r="D479" s="18">
        <v>45065</v>
      </c>
      <c r="E479">
        <v>3</v>
      </c>
      <c r="F479" s="3">
        <f>E479*1.121</f>
        <v>3.363</v>
      </c>
      <c r="G479">
        <v>4</v>
      </c>
      <c r="H479">
        <v>8</v>
      </c>
      <c r="I479">
        <v>2</v>
      </c>
      <c r="P479" s="18">
        <v>45077</v>
      </c>
    </row>
    <row r="480" spans="1:16" x14ac:dyDescent="0.2">
      <c r="A480">
        <v>2023</v>
      </c>
      <c r="B480" t="s">
        <v>2</v>
      </c>
      <c r="C480" t="s">
        <v>15</v>
      </c>
      <c r="D480" s="18">
        <v>45065</v>
      </c>
      <c r="E480">
        <v>3</v>
      </c>
      <c r="F480" s="3">
        <f>E480*1.121</f>
        <v>3.363</v>
      </c>
      <c r="G480">
        <v>1</v>
      </c>
      <c r="H480">
        <v>5</v>
      </c>
      <c r="I480">
        <v>3</v>
      </c>
      <c r="P480" s="18">
        <v>45084</v>
      </c>
    </row>
    <row r="481" spans="1:17" x14ac:dyDescent="0.2">
      <c r="A481">
        <v>2023</v>
      </c>
      <c r="B481" t="s">
        <v>2</v>
      </c>
      <c r="C481" t="s">
        <v>15</v>
      </c>
      <c r="D481" s="18">
        <v>45065</v>
      </c>
      <c r="E481">
        <v>3</v>
      </c>
      <c r="F481" s="3">
        <f>E481*1.121</f>
        <v>3.363</v>
      </c>
      <c r="G481">
        <v>2</v>
      </c>
      <c r="H481">
        <v>6</v>
      </c>
      <c r="I481">
        <v>3</v>
      </c>
      <c r="P481" s="18">
        <v>45084</v>
      </c>
    </row>
    <row r="482" spans="1:17" x14ac:dyDescent="0.2">
      <c r="A482">
        <v>2023</v>
      </c>
      <c r="B482" t="s">
        <v>2</v>
      </c>
      <c r="C482" t="s">
        <v>15</v>
      </c>
      <c r="D482" s="18">
        <v>45065</v>
      </c>
      <c r="E482">
        <v>3</v>
      </c>
      <c r="F482" s="3">
        <f>E482*1.121</f>
        <v>3.363</v>
      </c>
      <c r="G482">
        <v>3</v>
      </c>
      <c r="H482">
        <v>7</v>
      </c>
      <c r="I482">
        <v>3</v>
      </c>
      <c r="P482" s="18">
        <v>45084</v>
      </c>
    </row>
    <row r="483" spans="1:17" x14ac:dyDescent="0.2">
      <c r="A483">
        <v>2023</v>
      </c>
      <c r="B483" t="s">
        <v>2</v>
      </c>
      <c r="C483" t="s">
        <v>15</v>
      </c>
      <c r="D483" s="18">
        <v>45065</v>
      </c>
      <c r="E483">
        <v>3</v>
      </c>
      <c r="F483" s="3">
        <f>E483*1.121</f>
        <v>3.363</v>
      </c>
      <c r="G483">
        <v>4</v>
      </c>
      <c r="H483">
        <v>8</v>
      </c>
      <c r="I483">
        <v>3</v>
      </c>
      <c r="P483" s="18">
        <v>45084</v>
      </c>
    </row>
    <row r="484" spans="1:17" x14ac:dyDescent="0.2">
      <c r="A484">
        <v>2023</v>
      </c>
      <c r="B484" t="s">
        <v>2</v>
      </c>
      <c r="C484" t="s">
        <v>15</v>
      </c>
      <c r="D484" s="18">
        <v>45065</v>
      </c>
      <c r="E484">
        <v>3</v>
      </c>
      <c r="F484" s="3">
        <f>E484*1.121</f>
        <v>3.363</v>
      </c>
      <c r="G484">
        <v>1</v>
      </c>
      <c r="H484">
        <v>5</v>
      </c>
      <c r="I484">
        <v>4</v>
      </c>
      <c r="J484" s="3">
        <v>3.9</v>
      </c>
      <c r="K484" s="3">
        <f>J484/435.6*4047*4</f>
        <v>144.93388429752065</v>
      </c>
      <c r="L484" s="3">
        <f>K484*1.121</f>
        <v>162.47088429752066</v>
      </c>
      <c r="P484" s="18">
        <v>45091</v>
      </c>
      <c r="Q484">
        <v>412.42609090909093</v>
      </c>
    </row>
    <row r="485" spans="1:17" x14ac:dyDescent="0.2">
      <c r="A485">
        <v>2023</v>
      </c>
      <c r="B485" t="s">
        <v>2</v>
      </c>
      <c r="C485" t="s">
        <v>15</v>
      </c>
      <c r="D485" s="18">
        <v>45065</v>
      </c>
      <c r="E485">
        <v>3</v>
      </c>
      <c r="F485" s="3">
        <f>E485*1.121</f>
        <v>3.363</v>
      </c>
      <c r="G485">
        <v>2</v>
      </c>
      <c r="H485">
        <v>6</v>
      </c>
      <c r="I485">
        <v>4</v>
      </c>
      <c r="J485" s="3">
        <v>2.7</v>
      </c>
      <c r="K485" s="3">
        <f>J485/435.6*4047*4</f>
        <v>100.33884297520662</v>
      </c>
      <c r="L485" s="3">
        <f>K485*1.121</f>
        <v>112.47984297520662</v>
      </c>
      <c r="P485" s="18">
        <v>45091</v>
      </c>
      <c r="Q485">
        <v>170.80272451790631</v>
      </c>
    </row>
    <row r="486" spans="1:17" x14ac:dyDescent="0.2">
      <c r="A486">
        <v>2023</v>
      </c>
      <c r="B486" t="s">
        <v>2</v>
      </c>
      <c r="C486" t="s">
        <v>15</v>
      </c>
      <c r="D486" s="18">
        <v>45065</v>
      </c>
      <c r="E486">
        <v>3</v>
      </c>
      <c r="F486" s="3">
        <f>E486*1.121</f>
        <v>3.363</v>
      </c>
      <c r="G486">
        <v>3</v>
      </c>
      <c r="H486">
        <v>7</v>
      </c>
      <c r="I486">
        <v>4</v>
      </c>
      <c r="J486" s="3">
        <v>3.9</v>
      </c>
      <c r="K486" s="3">
        <f>J486/435.6*4047*4</f>
        <v>144.93388429752065</v>
      </c>
      <c r="L486" s="3">
        <f>K486*1.121</f>
        <v>162.47088429752066</v>
      </c>
      <c r="P486" s="18">
        <v>45091</v>
      </c>
      <c r="Q486">
        <v>341.60544903581263</v>
      </c>
    </row>
    <row r="487" spans="1:17" x14ac:dyDescent="0.2">
      <c r="A487">
        <v>2023</v>
      </c>
      <c r="B487" t="s">
        <v>2</v>
      </c>
      <c r="C487" t="s">
        <v>15</v>
      </c>
      <c r="D487" s="18">
        <v>45065</v>
      </c>
      <c r="E487">
        <v>3</v>
      </c>
      <c r="F487" s="3">
        <f>E487*1.121</f>
        <v>3.363</v>
      </c>
      <c r="G487">
        <v>4</v>
      </c>
      <c r="H487">
        <v>8</v>
      </c>
      <c r="I487">
        <v>4</v>
      </c>
      <c r="J487" s="3">
        <v>3.8</v>
      </c>
      <c r="K487" s="3">
        <f>J487/435.6*4047*4</f>
        <v>141.21763085399448</v>
      </c>
      <c r="L487" s="3">
        <f>K487*1.121</f>
        <v>158.30496418732781</v>
      </c>
      <c r="P487" s="18">
        <v>45091</v>
      </c>
      <c r="Q487">
        <v>237.45744628099175</v>
      </c>
    </row>
    <row r="488" spans="1:17" x14ac:dyDescent="0.2">
      <c r="A488">
        <v>2023</v>
      </c>
      <c r="B488" t="s">
        <v>2</v>
      </c>
      <c r="C488" t="s">
        <v>15</v>
      </c>
      <c r="D488" s="18">
        <v>45065</v>
      </c>
      <c r="E488">
        <v>3</v>
      </c>
      <c r="F488" s="3">
        <f>E488*1.121</f>
        <v>3.363</v>
      </c>
      <c r="G488">
        <v>1</v>
      </c>
      <c r="H488">
        <v>5</v>
      </c>
      <c r="I488">
        <v>5</v>
      </c>
      <c r="J488" s="3">
        <v>5.7</v>
      </c>
      <c r="K488" s="3">
        <f>J488/435.6*4047*4</f>
        <v>211.82644628099175</v>
      </c>
      <c r="L488" s="3">
        <f>K488*1.121</f>
        <v>237.45744628099175</v>
      </c>
      <c r="P488" s="18">
        <v>45098</v>
      </c>
    </row>
    <row r="489" spans="1:17" x14ac:dyDescent="0.2">
      <c r="A489">
        <v>2023</v>
      </c>
      <c r="B489" t="s">
        <v>2</v>
      </c>
      <c r="C489" t="s">
        <v>15</v>
      </c>
      <c r="D489" s="18">
        <v>45065</v>
      </c>
      <c r="E489">
        <v>3</v>
      </c>
      <c r="F489" s="3">
        <f>E489*1.121</f>
        <v>3.363</v>
      </c>
      <c r="G489">
        <v>2</v>
      </c>
      <c r="H489">
        <v>6</v>
      </c>
      <c r="I489">
        <v>5</v>
      </c>
      <c r="J489" s="3">
        <v>7.8</v>
      </c>
      <c r="K489" s="3">
        <f>J489/435.6*4047*4</f>
        <v>289.8677685950413</v>
      </c>
      <c r="L489" s="3">
        <f>K489*1.121</f>
        <v>324.94176859504131</v>
      </c>
      <c r="P489" s="18">
        <v>45098</v>
      </c>
    </row>
    <row r="490" spans="1:17" x14ac:dyDescent="0.2">
      <c r="A490">
        <v>2023</v>
      </c>
      <c r="B490" t="s">
        <v>2</v>
      </c>
      <c r="C490" t="s">
        <v>15</v>
      </c>
      <c r="D490" s="18">
        <v>45065</v>
      </c>
      <c r="E490">
        <v>3</v>
      </c>
      <c r="F490" s="3">
        <f>E490*1.121</f>
        <v>3.363</v>
      </c>
      <c r="G490">
        <v>3</v>
      </c>
      <c r="H490">
        <v>7</v>
      </c>
      <c r="I490">
        <v>5</v>
      </c>
      <c r="J490" s="3">
        <v>11.5</v>
      </c>
      <c r="K490" s="3">
        <f>J490/435.6*4047*4</f>
        <v>427.36914600550961</v>
      </c>
      <c r="L490" s="3">
        <f>K490*1.121</f>
        <v>479.08081267217625</v>
      </c>
      <c r="P490" s="18">
        <v>45098</v>
      </c>
    </row>
    <row r="491" spans="1:17" x14ac:dyDescent="0.2">
      <c r="A491">
        <v>2023</v>
      </c>
      <c r="B491" t="s">
        <v>2</v>
      </c>
      <c r="C491" t="s">
        <v>15</v>
      </c>
      <c r="D491" s="18">
        <v>45065</v>
      </c>
      <c r="E491">
        <v>3</v>
      </c>
      <c r="F491" s="3">
        <f>E491*1.121</f>
        <v>3.363</v>
      </c>
      <c r="G491">
        <v>4</v>
      </c>
      <c r="H491">
        <v>8</v>
      </c>
      <c r="I491">
        <v>5</v>
      </c>
      <c r="J491" s="3">
        <v>11.4</v>
      </c>
      <c r="K491" s="3">
        <f>J491/435.6*4047*4</f>
        <v>423.65289256198349</v>
      </c>
      <c r="L491" s="3">
        <f>K491*1.121</f>
        <v>474.91489256198349</v>
      </c>
      <c r="P491" s="18">
        <v>45098</v>
      </c>
    </row>
    <row r="492" spans="1:17" x14ac:dyDescent="0.2">
      <c r="A492">
        <v>2023</v>
      </c>
      <c r="B492" t="s">
        <v>2</v>
      </c>
      <c r="C492" t="s">
        <v>15</v>
      </c>
      <c r="D492" s="18">
        <v>45065</v>
      </c>
      <c r="E492">
        <v>3</v>
      </c>
      <c r="F492" s="3">
        <f>E492*1.121</f>
        <v>3.363</v>
      </c>
      <c r="G492">
        <v>1</v>
      </c>
      <c r="H492">
        <v>5</v>
      </c>
      <c r="I492">
        <v>6</v>
      </c>
      <c r="J492" s="3">
        <v>11.3</v>
      </c>
      <c r="K492" s="3">
        <f>J492/435.6*4047*4</f>
        <v>419.93663911845726</v>
      </c>
      <c r="L492" s="3">
        <f>K492*1.121</f>
        <v>470.74897245179056</v>
      </c>
      <c r="P492" s="18">
        <v>45105</v>
      </c>
    </row>
    <row r="493" spans="1:17" x14ac:dyDescent="0.2">
      <c r="A493">
        <v>2023</v>
      </c>
      <c r="B493" t="s">
        <v>2</v>
      </c>
      <c r="C493" t="s">
        <v>15</v>
      </c>
      <c r="D493" s="18">
        <v>45065</v>
      </c>
      <c r="E493">
        <v>3</v>
      </c>
      <c r="F493" s="3">
        <f>E493*1.121</f>
        <v>3.363</v>
      </c>
      <c r="G493">
        <v>2</v>
      </c>
      <c r="H493">
        <v>6</v>
      </c>
      <c r="I493">
        <v>6</v>
      </c>
      <c r="J493" s="3">
        <v>12.4</v>
      </c>
      <c r="K493" s="3">
        <f>J493/435.6*4047*4</f>
        <v>460.81542699724514</v>
      </c>
      <c r="L493" s="3">
        <f>K493*1.121</f>
        <v>516.57409366391175</v>
      </c>
      <c r="P493" s="18">
        <v>45105</v>
      </c>
    </row>
    <row r="494" spans="1:17" x14ac:dyDescent="0.2">
      <c r="A494">
        <v>2023</v>
      </c>
      <c r="B494" t="s">
        <v>2</v>
      </c>
      <c r="C494" t="s">
        <v>15</v>
      </c>
      <c r="D494" s="18">
        <v>45065</v>
      </c>
      <c r="E494">
        <v>3</v>
      </c>
      <c r="F494" s="3">
        <f>E494*1.121</f>
        <v>3.363</v>
      </c>
      <c r="G494">
        <v>3</v>
      </c>
      <c r="H494">
        <v>7</v>
      </c>
      <c r="I494">
        <v>6</v>
      </c>
      <c r="J494" s="3">
        <v>12.9</v>
      </c>
      <c r="K494" s="3">
        <f>J494/435.6*4047*4</f>
        <v>479.39669421487605</v>
      </c>
      <c r="L494" s="3">
        <f>K494*1.121</f>
        <v>537.40369421487605</v>
      </c>
      <c r="P494" s="18">
        <v>45105</v>
      </c>
    </row>
    <row r="495" spans="1:17" x14ac:dyDescent="0.2">
      <c r="A495">
        <v>2023</v>
      </c>
      <c r="B495" t="s">
        <v>2</v>
      </c>
      <c r="C495" t="s">
        <v>15</v>
      </c>
      <c r="D495" s="18">
        <v>45065</v>
      </c>
      <c r="E495">
        <v>3</v>
      </c>
      <c r="F495" s="3">
        <f>E495*1.121</f>
        <v>3.363</v>
      </c>
      <c r="G495">
        <v>4</v>
      </c>
      <c r="H495">
        <v>8</v>
      </c>
      <c r="I495">
        <v>6</v>
      </c>
      <c r="J495" s="3">
        <v>11.1</v>
      </c>
      <c r="K495" s="3">
        <f>J495/435.6*4047*4</f>
        <v>412.50413223140492</v>
      </c>
      <c r="L495" s="3">
        <f>K495*1.121</f>
        <v>462.41713223140493</v>
      </c>
      <c r="P495" s="18">
        <v>45105</v>
      </c>
    </row>
    <row r="496" spans="1:17" x14ac:dyDescent="0.2">
      <c r="A496">
        <v>2023</v>
      </c>
      <c r="B496" t="s">
        <v>2</v>
      </c>
      <c r="C496" t="s">
        <v>15</v>
      </c>
      <c r="D496" s="18">
        <v>45065</v>
      </c>
      <c r="E496">
        <v>3</v>
      </c>
      <c r="F496" s="3">
        <f>E496*1.121</f>
        <v>3.363</v>
      </c>
      <c r="G496">
        <v>1</v>
      </c>
      <c r="H496">
        <v>5</v>
      </c>
      <c r="I496">
        <v>7</v>
      </c>
      <c r="J496" s="3">
        <v>14.2</v>
      </c>
      <c r="K496" s="3">
        <f>J496/435.6*4047*4</f>
        <v>527.70798898071621</v>
      </c>
      <c r="L496" s="3">
        <f>K496*1.121</f>
        <v>591.56065564738287</v>
      </c>
      <c r="P496" s="18">
        <v>45112</v>
      </c>
    </row>
    <row r="497" spans="1:18" x14ac:dyDescent="0.2">
      <c r="A497">
        <v>2023</v>
      </c>
      <c r="B497" t="s">
        <v>2</v>
      </c>
      <c r="C497" t="s">
        <v>15</v>
      </c>
      <c r="D497" s="18">
        <v>45065</v>
      </c>
      <c r="E497">
        <v>3</v>
      </c>
      <c r="F497" s="3">
        <f>E497*1.121</f>
        <v>3.363</v>
      </c>
      <c r="G497">
        <v>2</v>
      </c>
      <c r="H497">
        <v>6</v>
      </c>
      <c r="I497">
        <v>7</v>
      </c>
      <c r="J497" s="3">
        <v>26.6</v>
      </c>
      <c r="K497" s="3">
        <f>J497/435.6*4047*4</f>
        <v>988.52341597796135</v>
      </c>
      <c r="L497" s="3">
        <f>K497*1.121</f>
        <v>1108.1347493112946</v>
      </c>
      <c r="P497" s="18">
        <v>45112</v>
      </c>
    </row>
    <row r="498" spans="1:18" x14ac:dyDescent="0.2">
      <c r="A498">
        <v>2023</v>
      </c>
      <c r="B498" t="s">
        <v>2</v>
      </c>
      <c r="C498" t="s">
        <v>15</v>
      </c>
      <c r="D498" s="18">
        <v>45065</v>
      </c>
      <c r="E498">
        <v>3</v>
      </c>
      <c r="F498" s="3">
        <f>E498*1.121</f>
        <v>3.363</v>
      </c>
      <c r="G498">
        <v>3</v>
      </c>
      <c r="H498">
        <v>7</v>
      </c>
      <c r="I498">
        <v>7</v>
      </c>
      <c r="J498" s="3">
        <v>40.4</v>
      </c>
      <c r="K498" s="3">
        <f>J498/435.6*4047*4</f>
        <v>1501.3663911845729</v>
      </c>
      <c r="L498" s="3">
        <f>K498*1.121</f>
        <v>1683.0317245179062</v>
      </c>
      <c r="P498" s="18">
        <v>45112</v>
      </c>
    </row>
    <row r="499" spans="1:18" x14ac:dyDescent="0.2">
      <c r="A499">
        <v>2023</v>
      </c>
      <c r="B499" t="s">
        <v>2</v>
      </c>
      <c r="C499" t="s">
        <v>15</v>
      </c>
      <c r="D499" s="18">
        <v>45065</v>
      </c>
      <c r="E499">
        <v>3</v>
      </c>
      <c r="F499" s="3">
        <f>E499*1.121</f>
        <v>3.363</v>
      </c>
      <c r="G499">
        <v>4</v>
      </c>
      <c r="H499">
        <v>8</v>
      </c>
      <c r="I499">
        <v>7</v>
      </c>
      <c r="J499" s="3">
        <v>26.3</v>
      </c>
      <c r="K499" s="3">
        <f>J499/435.6*4047*4</f>
        <v>977.37465564738284</v>
      </c>
      <c r="L499" s="3">
        <f>K499*1.121</f>
        <v>1095.6369889807161</v>
      </c>
      <c r="P499" s="18">
        <v>45112</v>
      </c>
    </row>
    <row r="500" spans="1:18" x14ac:dyDescent="0.2">
      <c r="A500">
        <v>2023</v>
      </c>
      <c r="B500" t="s">
        <v>2</v>
      </c>
      <c r="C500" t="s">
        <v>15</v>
      </c>
      <c r="D500" s="18">
        <v>45065</v>
      </c>
      <c r="E500">
        <v>3</v>
      </c>
      <c r="F500" s="3">
        <f>E500*1.121</f>
        <v>3.363</v>
      </c>
      <c r="G500">
        <v>1</v>
      </c>
      <c r="H500">
        <v>5</v>
      </c>
      <c r="I500">
        <v>8</v>
      </c>
      <c r="J500" s="3">
        <v>39.4</v>
      </c>
      <c r="K500" s="3">
        <f>J500/435.6*4047*4</f>
        <v>1464.2038567493112</v>
      </c>
      <c r="L500" s="3">
        <f>K500*1.121</f>
        <v>1641.3725234159779</v>
      </c>
      <c r="P500" s="18">
        <v>45119</v>
      </c>
    </row>
    <row r="501" spans="1:18" x14ac:dyDescent="0.2">
      <c r="A501">
        <v>2023</v>
      </c>
      <c r="B501" t="s">
        <v>2</v>
      </c>
      <c r="C501" t="s">
        <v>15</v>
      </c>
      <c r="D501" s="18">
        <v>45065</v>
      </c>
      <c r="E501">
        <v>3</v>
      </c>
      <c r="F501" s="3">
        <f>E501*1.121</f>
        <v>3.363</v>
      </c>
      <c r="G501">
        <v>2</v>
      </c>
      <c r="H501">
        <v>6</v>
      </c>
      <c r="I501">
        <v>8</v>
      </c>
      <c r="J501" s="3">
        <v>27.7</v>
      </c>
      <c r="K501" s="3">
        <f>J501/435.6*4047*4</f>
        <v>1029.4022038567493</v>
      </c>
      <c r="L501" s="3">
        <f>K501*1.121</f>
        <v>1153.9598705234159</v>
      </c>
      <c r="P501" s="18">
        <v>45119</v>
      </c>
    </row>
    <row r="502" spans="1:18" x14ac:dyDescent="0.2">
      <c r="A502">
        <v>2023</v>
      </c>
      <c r="B502" t="s">
        <v>2</v>
      </c>
      <c r="C502" t="s">
        <v>15</v>
      </c>
      <c r="D502" s="18">
        <v>45065</v>
      </c>
      <c r="E502">
        <v>3</v>
      </c>
      <c r="F502" s="3">
        <f>E502*1.121</f>
        <v>3.363</v>
      </c>
      <c r="G502">
        <v>3</v>
      </c>
      <c r="H502">
        <v>7</v>
      </c>
      <c r="I502">
        <v>8</v>
      </c>
      <c r="J502" s="3">
        <v>76</v>
      </c>
      <c r="K502" s="3">
        <f>J502/435.6*4047*4</f>
        <v>2824.3526170798896</v>
      </c>
      <c r="L502" s="3">
        <f>K502*1.121</f>
        <v>3166.099283746556</v>
      </c>
      <c r="P502" s="18">
        <v>45119</v>
      </c>
    </row>
    <row r="503" spans="1:18" x14ac:dyDescent="0.2">
      <c r="A503">
        <v>2023</v>
      </c>
      <c r="B503" t="s">
        <v>2</v>
      </c>
      <c r="C503" t="s">
        <v>15</v>
      </c>
      <c r="D503" s="18">
        <v>45065</v>
      </c>
      <c r="E503">
        <v>3</v>
      </c>
      <c r="F503" s="3">
        <f>E503*1.121</f>
        <v>3.363</v>
      </c>
      <c r="G503">
        <v>4</v>
      </c>
      <c r="H503">
        <v>8</v>
      </c>
      <c r="I503">
        <v>8</v>
      </c>
      <c r="J503" s="3">
        <v>40.5</v>
      </c>
      <c r="K503" s="3">
        <f>J503/435.6*4047*4</f>
        <v>1505.0826446280992</v>
      </c>
      <c r="L503" s="3">
        <f>K503*1.121</f>
        <v>1687.1976446280992</v>
      </c>
      <c r="P503" s="18">
        <v>45119</v>
      </c>
    </row>
    <row r="504" spans="1:18" x14ac:dyDescent="0.2">
      <c r="A504">
        <v>2023</v>
      </c>
      <c r="B504" t="s">
        <v>2</v>
      </c>
      <c r="C504" t="s">
        <v>15</v>
      </c>
      <c r="D504" s="18">
        <v>45065</v>
      </c>
      <c r="E504">
        <v>3</v>
      </c>
      <c r="F504" s="3">
        <f>E504*1.121</f>
        <v>3.363</v>
      </c>
      <c r="G504">
        <v>1</v>
      </c>
      <c r="H504">
        <v>5</v>
      </c>
      <c r="I504">
        <v>9</v>
      </c>
      <c r="J504" s="3">
        <v>58.9</v>
      </c>
      <c r="K504" s="3">
        <f>J504/435.6*4047*4</f>
        <v>2188.8732782369143</v>
      </c>
      <c r="L504" s="3">
        <f>K504*1.121</f>
        <v>2453.7269449035807</v>
      </c>
      <c r="P504" s="18">
        <v>45126</v>
      </c>
    </row>
    <row r="505" spans="1:18" x14ac:dyDescent="0.2">
      <c r="A505">
        <v>2023</v>
      </c>
      <c r="B505" t="s">
        <v>2</v>
      </c>
      <c r="C505" t="s">
        <v>15</v>
      </c>
      <c r="D505" s="18">
        <v>45065</v>
      </c>
      <c r="E505">
        <v>3</v>
      </c>
      <c r="F505" s="3">
        <f>E505*1.121</f>
        <v>3.363</v>
      </c>
      <c r="G505">
        <v>2</v>
      </c>
      <c r="H505">
        <v>6</v>
      </c>
      <c r="I505">
        <v>9</v>
      </c>
      <c r="J505" s="3">
        <v>47.8</v>
      </c>
      <c r="K505" s="3">
        <f>J505/435.6*4047*4</f>
        <v>1776.3691460055095</v>
      </c>
      <c r="L505" s="3">
        <f>K505*1.121</f>
        <v>1991.3098126721761</v>
      </c>
      <c r="P505" s="18">
        <v>45126</v>
      </c>
    </row>
    <row r="506" spans="1:18" x14ac:dyDescent="0.2">
      <c r="A506">
        <v>2023</v>
      </c>
      <c r="B506" t="s">
        <v>2</v>
      </c>
      <c r="C506" t="s">
        <v>15</v>
      </c>
      <c r="D506" s="18">
        <v>45065</v>
      </c>
      <c r="E506">
        <v>3</v>
      </c>
      <c r="F506" s="3">
        <f>E506*1.121</f>
        <v>3.363</v>
      </c>
      <c r="G506">
        <v>3</v>
      </c>
      <c r="H506">
        <v>7</v>
      </c>
      <c r="I506">
        <v>9</v>
      </c>
      <c r="J506" s="3">
        <v>65.7</v>
      </c>
      <c r="K506" s="3">
        <f>J506/435.6*4047*4</f>
        <v>2441.5785123966944</v>
      </c>
      <c r="L506" s="3">
        <f>K506*1.121</f>
        <v>2737.0095123966944</v>
      </c>
      <c r="P506" s="18">
        <v>45126</v>
      </c>
    </row>
    <row r="507" spans="1:18" x14ac:dyDescent="0.2">
      <c r="A507">
        <v>2023</v>
      </c>
      <c r="B507" t="s">
        <v>2</v>
      </c>
      <c r="C507" t="s">
        <v>15</v>
      </c>
      <c r="D507" s="18">
        <v>45065</v>
      </c>
      <c r="E507">
        <v>3</v>
      </c>
      <c r="F507" s="3">
        <f>E507*1.121</f>
        <v>3.363</v>
      </c>
      <c r="G507">
        <v>4</v>
      </c>
      <c r="H507">
        <v>8</v>
      </c>
      <c r="I507">
        <v>9</v>
      </c>
      <c r="J507" s="3">
        <v>57.8</v>
      </c>
      <c r="K507" s="3">
        <f>J507/435.6*4047*4</f>
        <v>2147.9944903581268</v>
      </c>
      <c r="L507" s="3">
        <f>K507*1.121</f>
        <v>2407.9018236914603</v>
      </c>
      <c r="P507" s="18">
        <v>45126</v>
      </c>
    </row>
    <row r="508" spans="1:18" x14ac:dyDescent="0.2">
      <c r="A508">
        <v>2023</v>
      </c>
      <c r="B508" t="s">
        <v>3</v>
      </c>
      <c r="C508" t="s">
        <v>15</v>
      </c>
      <c r="D508" s="18">
        <v>45065</v>
      </c>
      <c r="E508">
        <v>6</v>
      </c>
      <c r="F508" s="3">
        <f>E508*1.121</f>
        <v>6.726</v>
      </c>
      <c r="G508">
        <v>1</v>
      </c>
      <c r="H508">
        <v>5</v>
      </c>
      <c r="I508">
        <v>1</v>
      </c>
      <c r="M508" s="4">
        <v>0</v>
      </c>
      <c r="N508" s="3">
        <f>M508*2.54</f>
        <v>0</v>
      </c>
      <c r="O508" s="2" t="s">
        <v>40</v>
      </c>
      <c r="P508" s="18">
        <v>45070</v>
      </c>
      <c r="R508" s="2" t="s">
        <v>40</v>
      </c>
    </row>
    <row r="509" spans="1:18" x14ac:dyDescent="0.2">
      <c r="A509">
        <v>2023</v>
      </c>
      <c r="B509" t="s">
        <v>3</v>
      </c>
      <c r="C509" t="s">
        <v>15</v>
      </c>
      <c r="D509" s="18">
        <v>45065</v>
      </c>
      <c r="E509">
        <v>6</v>
      </c>
      <c r="F509" s="3">
        <f>E509*1.121</f>
        <v>6.726</v>
      </c>
      <c r="G509">
        <v>2</v>
      </c>
      <c r="H509">
        <v>6</v>
      </c>
      <c r="I509">
        <v>1</v>
      </c>
      <c r="M509" s="4">
        <v>0</v>
      </c>
      <c r="N509" s="3">
        <f>M509*2.54</f>
        <v>0</v>
      </c>
      <c r="O509" s="2" t="s">
        <v>40</v>
      </c>
      <c r="P509" s="18">
        <v>45070</v>
      </c>
      <c r="R509" s="2" t="s">
        <v>40</v>
      </c>
    </row>
    <row r="510" spans="1:18" x14ac:dyDescent="0.2">
      <c r="A510">
        <v>2023</v>
      </c>
      <c r="B510" t="s">
        <v>3</v>
      </c>
      <c r="C510" t="s">
        <v>15</v>
      </c>
      <c r="D510" s="18">
        <v>45065</v>
      </c>
      <c r="E510">
        <v>6</v>
      </c>
      <c r="F510" s="3">
        <f>E510*1.121</f>
        <v>6.726</v>
      </c>
      <c r="G510">
        <v>3</v>
      </c>
      <c r="H510">
        <v>7</v>
      </c>
      <c r="I510">
        <v>1</v>
      </c>
      <c r="M510" s="4">
        <v>0</v>
      </c>
      <c r="N510" s="3">
        <f>M510*2.54</f>
        <v>0</v>
      </c>
      <c r="O510" s="2" t="s">
        <v>40</v>
      </c>
      <c r="P510" s="18">
        <v>45070</v>
      </c>
      <c r="R510" s="2" t="s">
        <v>40</v>
      </c>
    </row>
    <row r="511" spans="1:18" x14ac:dyDescent="0.2">
      <c r="A511">
        <v>2023</v>
      </c>
      <c r="B511" t="s">
        <v>3</v>
      </c>
      <c r="C511" t="s">
        <v>15</v>
      </c>
      <c r="D511" s="18">
        <v>45065</v>
      </c>
      <c r="E511">
        <v>6</v>
      </c>
      <c r="F511" s="3">
        <f>E511*1.121</f>
        <v>6.726</v>
      </c>
      <c r="G511">
        <v>4</v>
      </c>
      <c r="H511">
        <v>8</v>
      </c>
      <c r="I511">
        <v>1</v>
      </c>
      <c r="M511" s="4">
        <v>0</v>
      </c>
      <c r="N511" s="3">
        <f>M511*2.54</f>
        <v>0</v>
      </c>
      <c r="O511" s="2" t="s">
        <v>40</v>
      </c>
      <c r="P511" s="18">
        <v>45070</v>
      </c>
      <c r="R511" s="2" t="s">
        <v>40</v>
      </c>
    </row>
    <row r="512" spans="1:18" x14ac:dyDescent="0.2">
      <c r="A512">
        <v>2023</v>
      </c>
      <c r="B512" t="s">
        <v>3</v>
      </c>
      <c r="C512" t="s">
        <v>15</v>
      </c>
      <c r="D512" s="18">
        <v>45065</v>
      </c>
      <c r="E512">
        <v>6</v>
      </c>
      <c r="F512" s="3">
        <f>E512*1.121</f>
        <v>6.726</v>
      </c>
      <c r="G512">
        <v>1</v>
      </c>
      <c r="H512">
        <v>5</v>
      </c>
      <c r="I512">
        <v>2</v>
      </c>
      <c r="M512" s="4">
        <v>1</v>
      </c>
      <c r="N512" s="3">
        <f>M512*2.54</f>
        <v>2.54</v>
      </c>
      <c r="O512" s="2" t="s">
        <v>41</v>
      </c>
      <c r="P512" s="18">
        <v>45077</v>
      </c>
      <c r="R512" s="2" t="s">
        <v>41</v>
      </c>
    </row>
    <row r="513" spans="1:18" x14ac:dyDescent="0.2">
      <c r="A513">
        <v>2023</v>
      </c>
      <c r="B513" t="s">
        <v>3</v>
      </c>
      <c r="C513" t="s">
        <v>15</v>
      </c>
      <c r="D513" s="18">
        <v>45065</v>
      </c>
      <c r="E513">
        <v>6</v>
      </c>
      <c r="F513" s="3">
        <f>E513*1.121</f>
        <v>6.726</v>
      </c>
      <c r="G513">
        <v>2</v>
      </c>
      <c r="H513">
        <v>6</v>
      </c>
      <c r="I513">
        <v>2</v>
      </c>
      <c r="M513" s="4">
        <v>1</v>
      </c>
      <c r="N513" s="3">
        <f>M513*2.54</f>
        <v>2.54</v>
      </c>
      <c r="O513" s="2" t="s">
        <v>41</v>
      </c>
      <c r="P513" s="18">
        <v>45077</v>
      </c>
      <c r="R513" s="2" t="s">
        <v>41</v>
      </c>
    </row>
    <row r="514" spans="1:18" x14ac:dyDescent="0.2">
      <c r="A514">
        <v>2023</v>
      </c>
      <c r="B514" t="s">
        <v>3</v>
      </c>
      <c r="C514" t="s">
        <v>15</v>
      </c>
      <c r="D514" s="18">
        <v>45065</v>
      </c>
      <c r="E514">
        <v>6</v>
      </c>
      <c r="F514" s="3">
        <f>E514*1.121</f>
        <v>6.726</v>
      </c>
      <c r="G514">
        <v>3</v>
      </c>
      <c r="H514">
        <v>7</v>
      </c>
      <c r="I514">
        <v>2</v>
      </c>
      <c r="M514" s="4">
        <v>1</v>
      </c>
      <c r="N514" s="3">
        <f>M514*2.54</f>
        <v>2.54</v>
      </c>
      <c r="O514" s="2" t="s">
        <v>41</v>
      </c>
      <c r="P514" s="18">
        <v>45077</v>
      </c>
      <c r="R514" s="2" t="s">
        <v>41</v>
      </c>
    </row>
    <row r="515" spans="1:18" x14ac:dyDescent="0.2">
      <c r="A515">
        <v>2023</v>
      </c>
      <c r="B515" t="s">
        <v>3</v>
      </c>
      <c r="C515" t="s">
        <v>15</v>
      </c>
      <c r="D515" s="18">
        <v>45065</v>
      </c>
      <c r="E515">
        <v>6</v>
      </c>
      <c r="F515" s="3">
        <f>E515*1.121</f>
        <v>6.726</v>
      </c>
      <c r="G515">
        <v>4</v>
      </c>
      <c r="H515">
        <v>8</v>
      </c>
      <c r="I515">
        <v>2</v>
      </c>
      <c r="M515" s="4">
        <v>1</v>
      </c>
      <c r="N515" s="3">
        <f>M515*2.54</f>
        <v>2.54</v>
      </c>
      <c r="O515" s="2" t="s">
        <v>41</v>
      </c>
      <c r="P515" s="18">
        <v>45077</v>
      </c>
      <c r="R515" s="2" t="s">
        <v>41</v>
      </c>
    </row>
    <row r="516" spans="1:18" x14ac:dyDescent="0.2">
      <c r="A516">
        <v>2023</v>
      </c>
      <c r="B516" t="s">
        <v>3</v>
      </c>
      <c r="C516" t="s">
        <v>15</v>
      </c>
      <c r="D516" s="18">
        <v>45065</v>
      </c>
      <c r="E516">
        <v>6</v>
      </c>
      <c r="F516" s="3">
        <f>E516*1.121</f>
        <v>6.726</v>
      </c>
      <c r="G516">
        <v>1</v>
      </c>
      <c r="H516">
        <v>5</v>
      </c>
      <c r="I516">
        <v>3</v>
      </c>
      <c r="M516" s="4">
        <v>2</v>
      </c>
      <c r="N516" s="3">
        <f>M516*2.54</f>
        <v>5.08</v>
      </c>
      <c r="O516" s="2" t="s">
        <v>41</v>
      </c>
      <c r="P516" s="18">
        <v>45084</v>
      </c>
      <c r="R516" s="2" t="s">
        <v>41</v>
      </c>
    </row>
    <row r="517" spans="1:18" x14ac:dyDescent="0.2">
      <c r="A517">
        <v>2023</v>
      </c>
      <c r="B517" t="s">
        <v>3</v>
      </c>
      <c r="C517" t="s">
        <v>15</v>
      </c>
      <c r="D517" s="18">
        <v>45065</v>
      </c>
      <c r="E517">
        <v>6</v>
      </c>
      <c r="F517" s="3">
        <f>E517*1.121</f>
        <v>6.726</v>
      </c>
      <c r="G517">
        <v>2</v>
      </c>
      <c r="H517">
        <v>6</v>
      </c>
      <c r="I517">
        <v>3</v>
      </c>
      <c r="M517" s="4">
        <v>2</v>
      </c>
      <c r="N517" s="3">
        <f>M517*2.54</f>
        <v>5.08</v>
      </c>
      <c r="O517" s="2" t="s">
        <v>41</v>
      </c>
      <c r="P517" s="18">
        <v>45084</v>
      </c>
      <c r="R517" s="2" t="s">
        <v>41</v>
      </c>
    </row>
    <row r="518" spans="1:18" x14ac:dyDescent="0.2">
      <c r="A518">
        <v>2023</v>
      </c>
      <c r="B518" t="s">
        <v>3</v>
      </c>
      <c r="C518" t="s">
        <v>15</v>
      </c>
      <c r="D518" s="18">
        <v>45065</v>
      </c>
      <c r="E518">
        <v>6</v>
      </c>
      <c r="F518" s="3">
        <f>E518*1.121</f>
        <v>6.726</v>
      </c>
      <c r="G518">
        <v>3</v>
      </c>
      <c r="H518">
        <v>7</v>
      </c>
      <c r="I518">
        <v>3</v>
      </c>
      <c r="M518" s="4">
        <v>2</v>
      </c>
      <c r="N518" s="3">
        <f>M518*2.54</f>
        <v>5.08</v>
      </c>
      <c r="O518" s="2" t="s">
        <v>41</v>
      </c>
      <c r="P518" s="18">
        <v>45084</v>
      </c>
      <c r="R518" s="2" t="s">
        <v>41</v>
      </c>
    </row>
    <row r="519" spans="1:18" x14ac:dyDescent="0.2">
      <c r="A519">
        <v>2023</v>
      </c>
      <c r="B519" t="s">
        <v>3</v>
      </c>
      <c r="C519" t="s">
        <v>15</v>
      </c>
      <c r="D519" s="18">
        <v>45065</v>
      </c>
      <c r="E519">
        <v>6</v>
      </c>
      <c r="F519" s="3">
        <f>E519*1.121</f>
        <v>6.726</v>
      </c>
      <c r="G519">
        <v>4</v>
      </c>
      <c r="H519">
        <v>8</v>
      </c>
      <c r="I519">
        <v>3</v>
      </c>
      <c r="M519" s="4">
        <v>2</v>
      </c>
      <c r="N519" s="3">
        <f>M519*2.54</f>
        <v>5.08</v>
      </c>
      <c r="O519" s="2" t="s">
        <v>41</v>
      </c>
      <c r="P519" s="18">
        <v>45084</v>
      </c>
      <c r="R519" s="2" t="s">
        <v>41</v>
      </c>
    </row>
    <row r="520" spans="1:18" x14ac:dyDescent="0.2">
      <c r="A520">
        <v>2023</v>
      </c>
      <c r="B520" t="s">
        <v>3</v>
      </c>
      <c r="C520" t="s">
        <v>15</v>
      </c>
      <c r="D520" s="18">
        <v>45065</v>
      </c>
      <c r="E520">
        <v>6</v>
      </c>
      <c r="F520" s="3">
        <f>E520*1.121</f>
        <v>6.726</v>
      </c>
      <c r="G520">
        <v>1</v>
      </c>
      <c r="H520">
        <v>5</v>
      </c>
      <c r="I520">
        <v>4</v>
      </c>
      <c r="J520" s="3">
        <v>4</v>
      </c>
      <c r="K520" s="3">
        <f>J520/435.6*4047*4</f>
        <v>148.65013774104682</v>
      </c>
      <c r="L520" s="3">
        <f>K520*1.121</f>
        <v>166.6368044077135</v>
      </c>
      <c r="M520" s="4">
        <v>5</v>
      </c>
      <c r="N520" s="3">
        <f>M520*2.54</f>
        <v>12.7</v>
      </c>
      <c r="O520" s="2" t="s">
        <v>157</v>
      </c>
      <c r="P520" s="18">
        <v>45091</v>
      </c>
      <c r="Q520">
        <v>362.43504958677681</v>
      </c>
      <c r="R520" s="4" t="s">
        <v>42</v>
      </c>
    </row>
    <row r="521" spans="1:18" x14ac:dyDescent="0.2">
      <c r="A521">
        <v>2023</v>
      </c>
      <c r="B521" t="s">
        <v>3</v>
      </c>
      <c r="C521" t="s">
        <v>15</v>
      </c>
      <c r="D521" s="18">
        <v>45065</v>
      </c>
      <c r="E521">
        <v>6</v>
      </c>
      <c r="F521" s="3">
        <f>E521*1.121</f>
        <v>6.726</v>
      </c>
      <c r="G521">
        <v>2</v>
      </c>
      <c r="H521">
        <v>6</v>
      </c>
      <c r="I521">
        <v>4</v>
      </c>
      <c r="J521" s="3">
        <v>3.9</v>
      </c>
      <c r="K521" s="3">
        <f>J521/435.6*4047*4</f>
        <v>144.93388429752065</v>
      </c>
      <c r="L521" s="3">
        <f>K521*1.121</f>
        <v>162.47088429752066</v>
      </c>
      <c r="M521" s="4">
        <v>4</v>
      </c>
      <c r="N521" s="3">
        <f>M521*2.54</f>
        <v>10.16</v>
      </c>
      <c r="O521" s="2" t="s">
        <v>159</v>
      </c>
      <c r="P521" s="18">
        <v>45091</v>
      </c>
      <c r="Q521">
        <v>212.46192561983469</v>
      </c>
      <c r="R521" s="4" t="s">
        <v>41</v>
      </c>
    </row>
    <row r="522" spans="1:18" x14ac:dyDescent="0.2">
      <c r="A522">
        <v>2023</v>
      </c>
      <c r="B522" t="s">
        <v>3</v>
      </c>
      <c r="C522" t="s">
        <v>15</v>
      </c>
      <c r="D522" s="18">
        <v>45065</v>
      </c>
      <c r="E522">
        <v>6</v>
      </c>
      <c r="F522" s="3">
        <f>E522*1.121</f>
        <v>6.726</v>
      </c>
      <c r="G522">
        <v>3</v>
      </c>
      <c r="H522">
        <v>7</v>
      </c>
      <c r="I522">
        <v>4</v>
      </c>
      <c r="J522" s="3">
        <v>4.2</v>
      </c>
      <c r="K522" s="3">
        <f>J522/435.6*4047*4</f>
        <v>156.08264462809919</v>
      </c>
      <c r="L522" s="3">
        <f>K522*1.121</f>
        <v>174.96864462809918</v>
      </c>
      <c r="M522" s="4">
        <v>3</v>
      </c>
      <c r="N522" s="3">
        <f>M522*2.54</f>
        <v>7.62</v>
      </c>
      <c r="O522" s="2" t="s">
        <v>157</v>
      </c>
      <c r="P522" s="18">
        <v>45091</v>
      </c>
      <c r="Q522">
        <v>279.11664738292012</v>
      </c>
      <c r="R522" s="4" t="s">
        <v>42</v>
      </c>
    </row>
    <row r="523" spans="1:18" x14ac:dyDescent="0.2">
      <c r="A523">
        <v>2023</v>
      </c>
      <c r="B523" t="s">
        <v>3</v>
      </c>
      <c r="C523" t="s">
        <v>15</v>
      </c>
      <c r="D523" s="18">
        <v>45065</v>
      </c>
      <c r="E523">
        <v>6</v>
      </c>
      <c r="F523" s="3">
        <f>E523*1.121</f>
        <v>6.726</v>
      </c>
      <c r="G523">
        <v>4</v>
      </c>
      <c r="H523">
        <v>8</v>
      </c>
      <c r="I523">
        <v>4</v>
      </c>
      <c r="J523" s="3">
        <v>5.5</v>
      </c>
      <c r="K523" s="3">
        <f>J523/435.6*4047*4</f>
        <v>204.39393939393938</v>
      </c>
      <c r="L523" s="3">
        <f>K523*1.121</f>
        <v>229.12560606060603</v>
      </c>
      <c r="M523" s="4">
        <v>3</v>
      </c>
      <c r="N523" s="3">
        <f>M523*2.54</f>
        <v>7.62</v>
      </c>
      <c r="O523" s="2" t="s">
        <v>159</v>
      </c>
      <c r="P523" s="18">
        <v>45091</v>
      </c>
      <c r="Q523">
        <v>216.62784573002753</v>
      </c>
      <c r="R523" s="4" t="s">
        <v>41</v>
      </c>
    </row>
    <row r="524" spans="1:18" x14ac:dyDescent="0.2">
      <c r="A524">
        <v>2023</v>
      </c>
      <c r="B524" t="s">
        <v>3</v>
      </c>
      <c r="C524" t="s">
        <v>15</v>
      </c>
      <c r="D524" s="18">
        <v>45065</v>
      </c>
      <c r="E524">
        <v>6</v>
      </c>
      <c r="F524" s="3">
        <f>E524*1.121</f>
        <v>6.726</v>
      </c>
      <c r="G524">
        <v>1</v>
      </c>
      <c r="H524">
        <v>5</v>
      </c>
      <c r="I524">
        <v>5</v>
      </c>
      <c r="J524" s="3">
        <v>7.9</v>
      </c>
      <c r="K524" s="3">
        <f>J524/435.6*4047*4</f>
        <v>293.58402203856747</v>
      </c>
      <c r="L524" s="3">
        <f>K524*1.121</f>
        <v>329.10768870523412</v>
      </c>
      <c r="M524" s="4">
        <v>9</v>
      </c>
      <c r="N524" s="3">
        <f>M524*2.54</f>
        <v>22.86</v>
      </c>
      <c r="O524" s="2" t="s">
        <v>42</v>
      </c>
      <c r="P524" s="18">
        <v>45098</v>
      </c>
      <c r="R524" s="2" t="s">
        <v>42</v>
      </c>
    </row>
    <row r="525" spans="1:18" x14ac:dyDescent="0.2">
      <c r="A525">
        <v>2023</v>
      </c>
      <c r="B525" t="s">
        <v>3</v>
      </c>
      <c r="C525" t="s">
        <v>15</v>
      </c>
      <c r="D525" s="18">
        <v>45065</v>
      </c>
      <c r="E525">
        <v>6</v>
      </c>
      <c r="F525" s="3">
        <f>E525*1.121</f>
        <v>6.726</v>
      </c>
      <c r="G525">
        <v>2</v>
      </c>
      <c r="H525">
        <v>6</v>
      </c>
      <c r="I525">
        <v>5</v>
      </c>
      <c r="J525" s="3">
        <v>9.6999999999999993</v>
      </c>
      <c r="K525" s="3">
        <f>J525/435.6*4047*4</f>
        <v>360.47658402203854</v>
      </c>
      <c r="L525" s="3">
        <f>K525*1.121</f>
        <v>404.09425068870519</v>
      </c>
      <c r="M525" s="4">
        <v>8</v>
      </c>
      <c r="N525" s="3">
        <f>M525*2.54</f>
        <v>20.32</v>
      </c>
      <c r="O525" s="2" t="s">
        <v>42</v>
      </c>
      <c r="P525" s="18">
        <v>45098</v>
      </c>
      <c r="R525" s="2" t="s">
        <v>42</v>
      </c>
    </row>
    <row r="526" spans="1:18" x14ac:dyDescent="0.2">
      <c r="A526">
        <v>2023</v>
      </c>
      <c r="B526" t="s">
        <v>3</v>
      </c>
      <c r="C526" t="s">
        <v>15</v>
      </c>
      <c r="D526" s="18">
        <v>45065</v>
      </c>
      <c r="E526">
        <v>6</v>
      </c>
      <c r="F526" s="3">
        <f>E526*1.121</f>
        <v>6.726</v>
      </c>
      <c r="G526">
        <v>3</v>
      </c>
      <c r="H526">
        <v>7</v>
      </c>
      <c r="I526">
        <v>5</v>
      </c>
      <c r="J526" s="3">
        <v>14.1</v>
      </c>
      <c r="K526" s="3">
        <f>J526/435.6*4047*4</f>
        <v>523.99173553719015</v>
      </c>
      <c r="L526" s="3">
        <f>K526*1.121</f>
        <v>587.39473553719017</v>
      </c>
      <c r="M526" s="4">
        <v>9</v>
      </c>
      <c r="N526" s="3">
        <f>M526*2.54</f>
        <v>22.86</v>
      </c>
      <c r="O526" s="2" t="s">
        <v>42</v>
      </c>
      <c r="P526" s="18">
        <v>45098</v>
      </c>
      <c r="R526" s="2" t="s">
        <v>42</v>
      </c>
    </row>
    <row r="527" spans="1:18" x14ac:dyDescent="0.2">
      <c r="A527">
        <v>2023</v>
      </c>
      <c r="B527" t="s">
        <v>3</v>
      </c>
      <c r="C527" t="s">
        <v>15</v>
      </c>
      <c r="D527" s="18">
        <v>45065</v>
      </c>
      <c r="E527">
        <v>6</v>
      </c>
      <c r="F527" s="3">
        <f>E527*1.121</f>
        <v>6.726</v>
      </c>
      <c r="G527">
        <v>4</v>
      </c>
      <c r="H527">
        <v>8</v>
      </c>
      <c r="I527">
        <v>5</v>
      </c>
      <c r="J527" s="3">
        <v>11.7</v>
      </c>
      <c r="K527" s="3">
        <f>J527/435.6*4047*4</f>
        <v>434.80165289256195</v>
      </c>
      <c r="L527" s="3">
        <f>K527*1.121</f>
        <v>487.41265289256194</v>
      </c>
      <c r="M527" s="4">
        <v>8</v>
      </c>
      <c r="N527" s="3">
        <f>M527*2.54</f>
        <v>20.32</v>
      </c>
      <c r="O527" s="2" t="s">
        <v>42</v>
      </c>
      <c r="P527" s="18">
        <v>45098</v>
      </c>
      <c r="R527" s="2" t="s">
        <v>42</v>
      </c>
    </row>
    <row r="528" spans="1:18" x14ac:dyDescent="0.2">
      <c r="A528">
        <v>2023</v>
      </c>
      <c r="B528" t="s">
        <v>3</v>
      </c>
      <c r="C528" t="s">
        <v>15</v>
      </c>
      <c r="D528" s="18">
        <v>45065</v>
      </c>
      <c r="E528">
        <v>6</v>
      </c>
      <c r="F528" s="3">
        <f>E528*1.121</f>
        <v>6.726</v>
      </c>
      <c r="G528">
        <v>1</v>
      </c>
      <c r="H528">
        <v>5</v>
      </c>
      <c r="I528">
        <v>6</v>
      </c>
      <c r="J528" s="3">
        <v>11.3</v>
      </c>
      <c r="K528" s="3">
        <f>J528/435.6*4047*4</f>
        <v>419.93663911845726</v>
      </c>
      <c r="L528" s="3">
        <f>K528*1.121</f>
        <v>470.74897245179056</v>
      </c>
      <c r="M528" s="4">
        <v>13</v>
      </c>
      <c r="N528" s="3">
        <f>M528*2.54</f>
        <v>33.020000000000003</v>
      </c>
      <c r="O528" s="2" t="s">
        <v>158</v>
      </c>
      <c r="P528" s="18">
        <v>45105</v>
      </c>
      <c r="R528" s="4" t="s">
        <v>77</v>
      </c>
    </row>
    <row r="529" spans="1:18" x14ac:dyDescent="0.2">
      <c r="A529">
        <v>2023</v>
      </c>
      <c r="B529" t="s">
        <v>3</v>
      </c>
      <c r="C529" t="s">
        <v>15</v>
      </c>
      <c r="D529" s="18">
        <v>45065</v>
      </c>
      <c r="E529">
        <v>6</v>
      </c>
      <c r="F529" s="3">
        <f>E529*1.121</f>
        <v>6.726</v>
      </c>
      <c r="G529">
        <v>2</v>
      </c>
      <c r="H529">
        <v>6</v>
      </c>
      <c r="I529">
        <v>6</v>
      </c>
      <c r="J529" s="3">
        <v>15.6</v>
      </c>
      <c r="K529" s="3">
        <f>J529/435.6*4047*4</f>
        <v>579.7355371900826</v>
      </c>
      <c r="L529" s="3">
        <f>K529*1.121</f>
        <v>649.88353719008262</v>
      </c>
      <c r="M529" s="4">
        <v>12</v>
      </c>
      <c r="N529" s="3">
        <f>M529*2.54</f>
        <v>30.48</v>
      </c>
      <c r="O529" s="2" t="s">
        <v>158</v>
      </c>
      <c r="P529" s="18">
        <v>45105</v>
      </c>
      <c r="R529" s="4" t="s">
        <v>77</v>
      </c>
    </row>
    <row r="530" spans="1:18" x14ac:dyDescent="0.2">
      <c r="A530">
        <v>2023</v>
      </c>
      <c r="B530" t="s">
        <v>3</v>
      </c>
      <c r="C530" t="s">
        <v>15</v>
      </c>
      <c r="D530" s="18">
        <v>45065</v>
      </c>
      <c r="E530">
        <v>6</v>
      </c>
      <c r="F530" s="3">
        <f>E530*1.121</f>
        <v>6.726</v>
      </c>
      <c r="G530">
        <v>3</v>
      </c>
      <c r="H530">
        <v>7</v>
      </c>
      <c r="I530">
        <v>6</v>
      </c>
      <c r="J530" s="3">
        <v>16.3</v>
      </c>
      <c r="K530" s="3">
        <f>J530/435.6*4047*4</f>
        <v>605.74931129476579</v>
      </c>
      <c r="L530" s="3">
        <f>K530*1.121</f>
        <v>679.04497796143244</v>
      </c>
      <c r="M530" s="4">
        <v>18</v>
      </c>
      <c r="N530" s="3">
        <f>M530*2.54</f>
        <v>45.72</v>
      </c>
      <c r="O530" s="2" t="s">
        <v>158</v>
      </c>
      <c r="P530" s="18">
        <v>45105</v>
      </c>
      <c r="R530" s="4" t="s">
        <v>77</v>
      </c>
    </row>
    <row r="531" spans="1:18" x14ac:dyDescent="0.2">
      <c r="A531">
        <v>2023</v>
      </c>
      <c r="B531" t="s">
        <v>3</v>
      </c>
      <c r="C531" t="s">
        <v>15</v>
      </c>
      <c r="D531" s="18">
        <v>45065</v>
      </c>
      <c r="E531">
        <v>6</v>
      </c>
      <c r="F531" s="3">
        <f>E531*1.121</f>
        <v>6.726</v>
      </c>
      <c r="G531">
        <v>4</v>
      </c>
      <c r="H531">
        <v>8</v>
      </c>
      <c r="I531">
        <v>6</v>
      </c>
      <c r="J531" s="3">
        <v>21</v>
      </c>
      <c r="K531" s="3">
        <f>J531/435.6*4047*4</f>
        <v>780.4132231404958</v>
      </c>
      <c r="L531" s="3">
        <f>K531*1.121</f>
        <v>874.84322314049575</v>
      </c>
      <c r="M531" s="4">
        <v>15</v>
      </c>
      <c r="N531" s="3">
        <f>M531*2.54</f>
        <v>38.1</v>
      </c>
      <c r="O531" s="2" t="s">
        <v>158</v>
      </c>
      <c r="P531" s="18">
        <v>45105</v>
      </c>
      <c r="R531" s="4" t="s">
        <v>77</v>
      </c>
    </row>
    <row r="532" spans="1:18" x14ac:dyDescent="0.2">
      <c r="A532">
        <v>2023</v>
      </c>
      <c r="B532" t="s">
        <v>3</v>
      </c>
      <c r="C532" t="s">
        <v>15</v>
      </c>
      <c r="D532" s="18">
        <v>45065</v>
      </c>
      <c r="E532">
        <v>6</v>
      </c>
      <c r="F532" s="3">
        <f>E532*1.121</f>
        <v>6.726</v>
      </c>
      <c r="G532">
        <v>1</v>
      </c>
      <c r="H532">
        <v>5</v>
      </c>
      <c r="I532">
        <v>7</v>
      </c>
      <c r="J532" s="3">
        <v>24.8</v>
      </c>
      <c r="K532" s="3">
        <f>J532/435.6*4047*4</f>
        <v>921.63085399449028</v>
      </c>
      <c r="L532" s="3">
        <f>K532*1.121</f>
        <v>1033.1481873278235</v>
      </c>
      <c r="M532" s="4">
        <v>26</v>
      </c>
      <c r="N532" s="3">
        <f>M532*2.54</f>
        <v>66.040000000000006</v>
      </c>
      <c r="O532" s="2" t="s">
        <v>54</v>
      </c>
      <c r="P532" s="18">
        <v>45112</v>
      </c>
      <c r="R532" s="4" t="s">
        <v>77</v>
      </c>
    </row>
    <row r="533" spans="1:18" x14ac:dyDescent="0.2">
      <c r="A533">
        <v>2023</v>
      </c>
      <c r="B533" t="s">
        <v>3</v>
      </c>
      <c r="C533" t="s">
        <v>15</v>
      </c>
      <c r="D533" s="18">
        <v>45065</v>
      </c>
      <c r="E533">
        <v>6</v>
      </c>
      <c r="F533" s="3">
        <f>E533*1.121</f>
        <v>6.726</v>
      </c>
      <c r="G533">
        <v>2</v>
      </c>
      <c r="H533">
        <v>6</v>
      </c>
      <c r="I533">
        <v>7</v>
      </c>
      <c r="J533" s="3">
        <v>22.1</v>
      </c>
      <c r="K533" s="3">
        <f>J533/435.6*4047*4</f>
        <v>821.29201101928379</v>
      </c>
      <c r="L533" s="3">
        <f>K533*1.121</f>
        <v>920.66834435261717</v>
      </c>
      <c r="M533" s="4">
        <v>25</v>
      </c>
      <c r="N533" s="3">
        <f>M533*2.54</f>
        <v>63.5</v>
      </c>
      <c r="O533" s="2" t="s">
        <v>54</v>
      </c>
      <c r="P533" s="18">
        <v>45112</v>
      </c>
      <c r="R533" s="4" t="s">
        <v>77</v>
      </c>
    </row>
    <row r="534" spans="1:18" x14ac:dyDescent="0.2">
      <c r="A534">
        <v>2023</v>
      </c>
      <c r="B534" t="s">
        <v>3</v>
      </c>
      <c r="C534" t="s">
        <v>15</v>
      </c>
      <c r="D534" s="18">
        <v>45065</v>
      </c>
      <c r="E534">
        <v>6</v>
      </c>
      <c r="F534" s="3">
        <f>E534*1.121</f>
        <v>6.726</v>
      </c>
      <c r="G534">
        <v>3</v>
      </c>
      <c r="H534">
        <v>7</v>
      </c>
      <c r="I534">
        <v>7</v>
      </c>
      <c r="J534" s="3">
        <v>27.3</v>
      </c>
      <c r="K534" s="3">
        <f>J534/435.6*4047*4</f>
        <v>1014.5371900826445</v>
      </c>
      <c r="L534" s="3">
        <f>K534*1.121</f>
        <v>1137.2961900826444</v>
      </c>
      <c r="M534" s="4">
        <v>26</v>
      </c>
      <c r="N534" s="3">
        <f>M534*2.54</f>
        <v>66.040000000000006</v>
      </c>
      <c r="O534" s="2" t="s">
        <v>54</v>
      </c>
      <c r="P534" s="18">
        <v>45112</v>
      </c>
      <c r="R534" s="4" t="s">
        <v>77</v>
      </c>
    </row>
    <row r="535" spans="1:18" x14ac:dyDescent="0.2">
      <c r="A535">
        <v>2023</v>
      </c>
      <c r="B535" t="s">
        <v>3</v>
      </c>
      <c r="C535" t="s">
        <v>15</v>
      </c>
      <c r="D535" s="18">
        <v>45065</v>
      </c>
      <c r="E535">
        <v>6</v>
      </c>
      <c r="F535" s="3">
        <f>E535*1.121</f>
        <v>6.726</v>
      </c>
      <c r="G535">
        <v>4</v>
      </c>
      <c r="H535">
        <v>8</v>
      </c>
      <c r="I535">
        <v>7</v>
      </c>
      <c r="J535" s="3">
        <v>26.6</v>
      </c>
      <c r="K535" s="3">
        <f>J535/435.6*4047*4</f>
        <v>988.52341597796135</v>
      </c>
      <c r="L535" s="3">
        <f>K535*1.121</f>
        <v>1108.1347493112946</v>
      </c>
      <c r="M535" s="4">
        <v>28</v>
      </c>
      <c r="N535" s="3">
        <f>M535*2.54</f>
        <v>71.12</v>
      </c>
      <c r="O535" s="2" t="s">
        <v>54</v>
      </c>
      <c r="P535" s="18">
        <v>45112</v>
      </c>
      <c r="R535" s="4" t="s">
        <v>77</v>
      </c>
    </row>
    <row r="536" spans="1:18" x14ac:dyDescent="0.2">
      <c r="A536">
        <v>2023</v>
      </c>
      <c r="B536" t="s">
        <v>3</v>
      </c>
      <c r="C536" t="s">
        <v>15</v>
      </c>
      <c r="D536" s="18">
        <v>45065</v>
      </c>
      <c r="E536">
        <v>6</v>
      </c>
      <c r="F536" s="3">
        <f>E536*1.121</f>
        <v>6.726</v>
      </c>
      <c r="G536">
        <v>1</v>
      </c>
      <c r="H536">
        <v>5</v>
      </c>
      <c r="I536">
        <v>8</v>
      </c>
      <c r="J536" s="3">
        <v>38.9</v>
      </c>
      <c r="K536" s="3">
        <f>J536/435.6*4047*4</f>
        <v>1445.6225895316802</v>
      </c>
      <c r="L536" s="3">
        <f>K536*1.121</f>
        <v>1620.5429228650135</v>
      </c>
      <c r="M536" s="4">
        <v>27</v>
      </c>
      <c r="N536" s="3">
        <f>M536*2.54</f>
        <v>68.58</v>
      </c>
      <c r="O536" s="2" t="s">
        <v>54</v>
      </c>
      <c r="P536" s="18">
        <v>45119</v>
      </c>
      <c r="R536" s="4" t="s">
        <v>77</v>
      </c>
    </row>
    <row r="537" spans="1:18" x14ac:dyDescent="0.2">
      <c r="A537">
        <v>2023</v>
      </c>
      <c r="B537" t="s">
        <v>3</v>
      </c>
      <c r="C537" t="s">
        <v>15</v>
      </c>
      <c r="D537" s="18">
        <v>45065</v>
      </c>
      <c r="E537">
        <v>6</v>
      </c>
      <c r="F537" s="3">
        <f>E537*1.121</f>
        <v>6.726</v>
      </c>
      <c r="G537">
        <v>2</v>
      </c>
      <c r="H537">
        <v>6</v>
      </c>
      <c r="I537">
        <v>8</v>
      </c>
      <c r="J537" s="3">
        <v>29.1</v>
      </c>
      <c r="K537" s="3">
        <f>J537/435.6*4047*4</f>
        <v>1081.4297520661157</v>
      </c>
      <c r="L537" s="3">
        <f>K537*1.121</f>
        <v>1212.2827520661158</v>
      </c>
      <c r="M537" s="4">
        <v>25</v>
      </c>
      <c r="N537" s="3">
        <f>M537*2.54</f>
        <v>63.5</v>
      </c>
      <c r="O537" s="2" t="s">
        <v>52</v>
      </c>
      <c r="P537" s="18">
        <v>45119</v>
      </c>
      <c r="R537" s="4" t="s">
        <v>77</v>
      </c>
    </row>
    <row r="538" spans="1:18" x14ac:dyDescent="0.2">
      <c r="A538">
        <v>2023</v>
      </c>
      <c r="B538" t="s">
        <v>3</v>
      </c>
      <c r="C538" t="s">
        <v>15</v>
      </c>
      <c r="D538" s="18">
        <v>45065</v>
      </c>
      <c r="E538">
        <v>6</v>
      </c>
      <c r="F538" s="3">
        <f>E538*1.121</f>
        <v>6.726</v>
      </c>
      <c r="G538">
        <v>3</v>
      </c>
      <c r="H538">
        <v>7</v>
      </c>
      <c r="I538">
        <v>8</v>
      </c>
      <c r="J538" s="3">
        <v>37.5</v>
      </c>
      <c r="K538" s="3">
        <f>J538/435.6*4047*4</f>
        <v>1393.595041322314</v>
      </c>
      <c r="L538" s="3">
        <f>K538*1.121</f>
        <v>1562.220041322314</v>
      </c>
      <c r="M538" s="4">
        <v>33</v>
      </c>
      <c r="N538" s="3">
        <f>M538*2.54</f>
        <v>83.820000000000007</v>
      </c>
      <c r="O538" s="2" t="s">
        <v>52</v>
      </c>
      <c r="P538" s="18">
        <v>45119</v>
      </c>
      <c r="R538" s="4" t="s">
        <v>77</v>
      </c>
    </row>
    <row r="539" spans="1:18" x14ac:dyDescent="0.2">
      <c r="A539">
        <v>2023</v>
      </c>
      <c r="B539" t="s">
        <v>3</v>
      </c>
      <c r="C539" t="s">
        <v>15</v>
      </c>
      <c r="D539" s="18">
        <v>45065</v>
      </c>
      <c r="E539">
        <v>6</v>
      </c>
      <c r="F539" s="3">
        <f>E539*1.121</f>
        <v>6.726</v>
      </c>
      <c r="G539">
        <v>4</v>
      </c>
      <c r="H539">
        <v>8</v>
      </c>
      <c r="I539">
        <v>8</v>
      </c>
      <c r="J539" s="3">
        <v>45.5</v>
      </c>
      <c r="K539" s="3">
        <f>J539/435.6*4047*4</f>
        <v>1690.8953168044077</v>
      </c>
      <c r="L539" s="3">
        <f>K539*1.121</f>
        <v>1895.493650137741</v>
      </c>
      <c r="M539" s="4">
        <v>34</v>
      </c>
      <c r="N539" s="3">
        <f>M539*2.54</f>
        <v>86.36</v>
      </c>
      <c r="O539" s="2" t="s">
        <v>52</v>
      </c>
      <c r="P539" s="18">
        <v>45119</v>
      </c>
      <c r="R539" s="4" t="s">
        <v>77</v>
      </c>
    </row>
    <row r="540" spans="1:18" x14ac:dyDescent="0.2">
      <c r="A540">
        <v>2023</v>
      </c>
      <c r="B540" t="s">
        <v>3</v>
      </c>
      <c r="C540" t="s">
        <v>15</v>
      </c>
      <c r="D540" s="18">
        <v>45065</v>
      </c>
      <c r="E540">
        <v>6</v>
      </c>
      <c r="F540" s="3">
        <f>E540*1.121</f>
        <v>6.726</v>
      </c>
      <c r="G540">
        <v>1</v>
      </c>
      <c r="H540">
        <v>5</v>
      </c>
      <c r="I540">
        <v>9</v>
      </c>
      <c r="J540" s="3">
        <v>48.8</v>
      </c>
      <c r="K540" s="3">
        <f>J540/435.6*4047*4</f>
        <v>1813.5316804407712</v>
      </c>
      <c r="L540" s="3">
        <f>K540*1.121</f>
        <v>2032.9690137741045</v>
      </c>
      <c r="M540" s="4">
        <v>33</v>
      </c>
      <c r="N540" s="3">
        <f>M540*2.54</f>
        <v>83.820000000000007</v>
      </c>
      <c r="O540" s="2" t="s">
        <v>160</v>
      </c>
      <c r="P540" s="18">
        <v>45126</v>
      </c>
      <c r="R540" s="4" t="s">
        <v>60</v>
      </c>
    </row>
    <row r="541" spans="1:18" x14ac:dyDescent="0.2">
      <c r="A541">
        <v>2023</v>
      </c>
      <c r="B541" t="s">
        <v>3</v>
      </c>
      <c r="C541" t="s">
        <v>15</v>
      </c>
      <c r="D541" s="18">
        <v>45065</v>
      </c>
      <c r="E541">
        <v>6</v>
      </c>
      <c r="F541" s="3">
        <f>E541*1.121</f>
        <v>6.726</v>
      </c>
      <c r="G541">
        <v>2</v>
      </c>
      <c r="H541">
        <v>6</v>
      </c>
      <c r="I541">
        <v>9</v>
      </c>
      <c r="J541" s="3">
        <v>37.700000000000003</v>
      </c>
      <c r="K541" s="3">
        <f>J541/435.6*4047*4</f>
        <v>1401.0275482093664</v>
      </c>
      <c r="L541" s="3">
        <f>K541*1.121</f>
        <v>1570.5518815426997</v>
      </c>
      <c r="M541" s="4">
        <v>37</v>
      </c>
      <c r="N541" s="3">
        <f>M541*2.54</f>
        <v>93.98</v>
      </c>
      <c r="O541" s="2" t="s">
        <v>60</v>
      </c>
      <c r="P541" s="18">
        <v>45126</v>
      </c>
      <c r="R541" s="4" t="s">
        <v>60</v>
      </c>
    </row>
    <row r="542" spans="1:18" x14ac:dyDescent="0.2">
      <c r="A542">
        <v>2023</v>
      </c>
      <c r="B542" t="s">
        <v>3</v>
      </c>
      <c r="C542" t="s">
        <v>15</v>
      </c>
      <c r="D542" s="18">
        <v>45065</v>
      </c>
      <c r="E542">
        <v>6</v>
      </c>
      <c r="F542" s="3">
        <f>E542*1.121</f>
        <v>6.726</v>
      </c>
      <c r="G542">
        <v>3</v>
      </c>
      <c r="H542">
        <v>7</v>
      </c>
      <c r="I542">
        <v>9</v>
      </c>
      <c r="J542" s="3">
        <v>57.7</v>
      </c>
      <c r="K542" s="3">
        <f>J542/435.6*4047*4</f>
        <v>2144.2782369146003</v>
      </c>
      <c r="L542" s="3">
        <f>K542*1.121</f>
        <v>2403.7359035812669</v>
      </c>
      <c r="M542" s="4">
        <v>38</v>
      </c>
      <c r="N542" s="3">
        <f>M542*2.54</f>
        <v>96.52</v>
      </c>
      <c r="O542" s="2" t="s">
        <v>160</v>
      </c>
      <c r="P542" s="18">
        <v>45126</v>
      </c>
      <c r="R542" s="4" t="s">
        <v>60</v>
      </c>
    </row>
    <row r="543" spans="1:18" x14ac:dyDescent="0.2">
      <c r="A543">
        <v>2023</v>
      </c>
      <c r="B543" t="s">
        <v>3</v>
      </c>
      <c r="C543" t="s">
        <v>15</v>
      </c>
      <c r="D543" s="18">
        <v>45065</v>
      </c>
      <c r="E543">
        <v>6</v>
      </c>
      <c r="F543" s="3">
        <f>E543*1.121</f>
        <v>6.726</v>
      </c>
      <c r="G543">
        <v>4</v>
      </c>
      <c r="H543">
        <v>8</v>
      </c>
      <c r="I543">
        <v>9</v>
      </c>
      <c r="J543" s="3">
        <v>58.5</v>
      </c>
      <c r="K543" s="3">
        <f>J543/435.6*4047*4</f>
        <v>2174.0082644628101</v>
      </c>
      <c r="L543" s="3">
        <f>K543*1.121</f>
        <v>2437.0632644628099</v>
      </c>
      <c r="M543" s="4">
        <v>40</v>
      </c>
      <c r="N543" s="3">
        <f>M543*2.54</f>
        <v>101.6</v>
      </c>
      <c r="O543" s="2" t="s">
        <v>160</v>
      </c>
      <c r="P543" s="18">
        <v>45126</v>
      </c>
      <c r="R543" s="4" t="s">
        <v>60</v>
      </c>
    </row>
    <row r="544" spans="1:18" x14ac:dyDescent="0.2">
      <c r="A544">
        <v>2023</v>
      </c>
      <c r="B544" t="s">
        <v>4</v>
      </c>
      <c r="C544" t="s">
        <v>15</v>
      </c>
      <c r="D544" s="18">
        <v>45065</v>
      </c>
      <c r="E544">
        <v>9</v>
      </c>
      <c r="F544" s="3">
        <f>E544*1.121</f>
        <v>10.089</v>
      </c>
      <c r="G544">
        <v>1</v>
      </c>
      <c r="H544">
        <v>5</v>
      </c>
      <c r="I544">
        <v>1</v>
      </c>
      <c r="P544" s="18">
        <v>45070</v>
      </c>
    </row>
    <row r="545" spans="1:17" x14ac:dyDescent="0.2">
      <c r="A545">
        <v>2023</v>
      </c>
      <c r="B545" t="s">
        <v>4</v>
      </c>
      <c r="C545" t="s">
        <v>15</v>
      </c>
      <c r="D545" s="18">
        <v>45065</v>
      </c>
      <c r="E545">
        <v>9</v>
      </c>
      <c r="F545" s="3">
        <f>E545*1.121</f>
        <v>10.089</v>
      </c>
      <c r="G545">
        <v>2</v>
      </c>
      <c r="H545">
        <v>6</v>
      </c>
      <c r="I545">
        <v>1</v>
      </c>
      <c r="P545" s="18">
        <v>45070</v>
      </c>
    </row>
    <row r="546" spans="1:17" x14ac:dyDescent="0.2">
      <c r="A546">
        <v>2023</v>
      </c>
      <c r="B546" t="s">
        <v>4</v>
      </c>
      <c r="C546" t="s">
        <v>15</v>
      </c>
      <c r="D546" s="18">
        <v>45065</v>
      </c>
      <c r="E546">
        <v>9</v>
      </c>
      <c r="F546" s="3">
        <f>E546*1.121</f>
        <v>10.089</v>
      </c>
      <c r="G546">
        <v>3</v>
      </c>
      <c r="H546">
        <v>7</v>
      </c>
      <c r="I546">
        <v>1</v>
      </c>
      <c r="P546" s="18">
        <v>45070</v>
      </c>
    </row>
    <row r="547" spans="1:17" x14ac:dyDescent="0.2">
      <c r="A547">
        <v>2023</v>
      </c>
      <c r="B547" t="s">
        <v>4</v>
      </c>
      <c r="C547" t="s">
        <v>15</v>
      </c>
      <c r="D547" s="18">
        <v>45065</v>
      </c>
      <c r="E547">
        <v>9</v>
      </c>
      <c r="F547" s="3">
        <f>E547*1.121</f>
        <v>10.089</v>
      </c>
      <c r="G547">
        <v>4</v>
      </c>
      <c r="H547">
        <v>8</v>
      </c>
      <c r="I547">
        <v>1</v>
      </c>
      <c r="P547" s="18">
        <v>45070</v>
      </c>
    </row>
    <row r="548" spans="1:17" x14ac:dyDescent="0.2">
      <c r="A548">
        <v>2023</v>
      </c>
      <c r="B548" t="s">
        <v>4</v>
      </c>
      <c r="C548" t="s">
        <v>15</v>
      </c>
      <c r="D548" s="18">
        <v>45065</v>
      </c>
      <c r="E548">
        <v>9</v>
      </c>
      <c r="F548" s="3">
        <f>E548*1.121</f>
        <v>10.089</v>
      </c>
      <c r="G548">
        <v>1</v>
      </c>
      <c r="H548">
        <v>5</v>
      </c>
      <c r="I548">
        <v>2</v>
      </c>
      <c r="P548" s="18">
        <v>45077</v>
      </c>
    </row>
    <row r="549" spans="1:17" x14ac:dyDescent="0.2">
      <c r="A549">
        <v>2023</v>
      </c>
      <c r="B549" t="s">
        <v>4</v>
      </c>
      <c r="C549" t="s">
        <v>15</v>
      </c>
      <c r="D549" s="18">
        <v>45065</v>
      </c>
      <c r="E549">
        <v>9</v>
      </c>
      <c r="F549" s="3">
        <f>E549*1.121</f>
        <v>10.089</v>
      </c>
      <c r="G549">
        <v>2</v>
      </c>
      <c r="H549">
        <v>6</v>
      </c>
      <c r="I549">
        <v>2</v>
      </c>
      <c r="P549" s="18">
        <v>45077</v>
      </c>
    </row>
    <row r="550" spans="1:17" x14ac:dyDescent="0.2">
      <c r="A550">
        <v>2023</v>
      </c>
      <c r="B550" t="s">
        <v>4</v>
      </c>
      <c r="C550" t="s">
        <v>15</v>
      </c>
      <c r="D550" s="18">
        <v>45065</v>
      </c>
      <c r="E550">
        <v>9</v>
      </c>
      <c r="F550" s="3">
        <f>E550*1.121</f>
        <v>10.089</v>
      </c>
      <c r="G550">
        <v>3</v>
      </c>
      <c r="H550">
        <v>7</v>
      </c>
      <c r="I550">
        <v>2</v>
      </c>
      <c r="P550" s="18">
        <v>45077</v>
      </c>
    </row>
    <row r="551" spans="1:17" x14ac:dyDescent="0.2">
      <c r="A551">
        <v>2023</v>
      </c>
      <c r="B551" t="s">
        <v>4</v>
      </c>
      <c r="C551" t="s">
        <v>15</v>
      </c>
      <c r="D551" s="18">
        <v>45065</v>
      </c>
      <c r="E551">
        <v>9</v>
      </c>
      <c r="F551" s="3">
        <f>E551*1.121</f>
        <v>10.089</v>
      </c>
      <c r="G551">
        <v>4</v>
      </c>
      <c r="H551">
        <v>8</v>
      </c>
      <c r="I551">
        <v>2</v>
      </c>
      <c r="P551" s="18">
        <v>45077</v>
      </c>
    </row>
    <row r="552" spans="1:17" x14ac:dyDescent="0.2">
      <c r="A552">
        <v>2023</v>
      </c>
      <c r="B552" t="s">
        <v>4</v>
      </c>
      <c r="C552" t="s">
        <v>15</v>
      </c>
      <c r="D552" s="18">
        <v>45065</v>
      </c>
      <c r="E552">
        <v>9</v>
      </c>
      <c r="F552" s="3">
        <f>E552*1.121</f>
        <v>10.089</v>
      </c>
      <c r="G552">
        <v>1</v>
      </c>
      <c r="H552">
        <v>5</v>
      </c>
      <c r="I552">
        <v>3</v>
      </c>
      <c r="P552" s="18">
        <v>45084</v>
      </c>
    </row>
    <row r="553" spans="1:17" x14ac:dyDescent="0.2">
      <c r="A553">
        <v>2023</v>
      </c>
      <c r="B553" t="s">
        <v>4</v>
      </c>
      <c r="C553" t="s">
        <v>15</v>
      </c>
      <c r="D553" s="18">
        <v>45065</v>
      </c>
      <c r="E553">
        <v>9</v>
      </c>
      <c r="F553" s="3">
        <f>E553*1.121</f>
        <v>10.089</v>
      </c>
      <c r="G553">
        <v>2</v>
      </c>
      <c r="H553">
        <v>6</v>
      </c>
      <c r="I553">
        <v>3</v>
      </c>
      <c r="P553" s="18">
        <v>45084</v>
      </c>
    </row>
    <row r="554" spans="1:17" x14ac:dyDescent="0.2">
      <c r="A554">
        <v>2023</v>
      </c>
      <c r="B554" t="s">
        <v>4</v>
      </c>
      <c r="C554" t="s">
        <v>15</v>
      </c>
      <c r="D554" s="18">
        <v>45065</v>
      </c>
      <c r="E554">
        <v>9</v>
      </c>
      <c r="F554" s="3">
        <f>E554*1.121</f>
        <v>10.089</v>
      </c>
      <c r="G554">
        <v>3</v>
      </c>
      <c r="H554">
        <v>7</v>
      </c>
      <c r="I554">
        <v>3</v>
      </c>
      <c r="P554" s="18">
        <v>45084</v>
      </c>
    </row>
    <row r="555" spans="1:17" x14ac:dyDescent="0.2">
      <c r="A555">
        <v>2023</v>
      </c>
      <c r="B555" t="s">
        <v>4</v>
      </c>
      <c r="C555" t="s">
        <v>15</v>
      </c>
      <c r="D555" s="18">
        <v>45065</v>
      </c>
      <c r="E555">
        <v>9</v>
      </c>
      <c r="F555" s="3">
        <f>E555*1.121</f>
        <v>10.089</v>
      </c>
      <c r="G555">
        <v>4</v>
      </c>
      <c r="H555">
        <v>8</v>
      </c>
      <c r="I555">
        <v>3</v>
      </c>
      <c r="P555" s="18">
        <v>45084</v>
      </c>
    </row>
    <row r="556" spans="1:17" x14ac:dyDescent="0.2">
      <c r="A556">
        <v>2023</v>
      </c>
      <c r="B556" t="s">
        <v>4</v>
      </c>
      <c r="C556" t="s">
        <v>15</v>
      </c>
      <c r="D556" s="18">
        <v>45065</v>
      </c>
      <c r="E556">
        <v>9</v>
      </c>
      <c r="F556" s="3">
        <f>E556*1.121</f>
        <v>10.089</v>
      </c>
      <c r="G556">
        <v>1</v>
      </c>
      <c r="H556">
        <v>5</v>
      </c>
      <c r="I556">
        <v>4</v>
      </c>
      <c r="J556" s="3">
        <v>4</v>
      </c>
      <c r="K556" s="3">
        <f>J556/435.6*4047*4</f>
        <v>148.65013774104682</v>
      </c>
      <c r="L556" s="3">
        <f>K556*1.121</f>
        <v>166.6368044077135</v>
      </c>
      <c r="P556" s="18">
        <v>45091</v>
      </c>
      <c r="Q556">
        <v>258.28704683195588</v>
      </c>
    </row>
    <row r="557" spans="1:17" x14ac:dyDescent="0.2">
      <c r="A557">
        <v>2023</v>
      </c>
      <c r="B557" t="s">
        <v>4</v>
      </c>
      <c r="C557" t="s">
        <v>15</v>
      </c>
      <c r="D557" s="18">
        <v>45065</v>
      </c>
      <c r="E557">
        <v>9</v>
      </c>
      <c r="F557" s="3">
        <f>E557*1.121</f>
        <v>10.089</v>
      </c>
      <c r="G557">
        <v>2</v>
      </c>
      <c r="H557">
        <v>6</v>
      </c>
      <c r="I557">
        <v>4</v>
      </c>
      <c r="J557" s="3">
        <v>4.4000000000000004</v>
      </c>
      <c r="K557" s="3">
        <f>J557/435.6*4047*4</f>
        <v>163.51515151515153</v>
      </c>
      <c r="L557" s="3">
        <f>K557*1.121</f>
        <v>183.30048484848487</v>
      </c>
      <c r="P557" s="18">
        <v>45091</v>
      </c>
      <c r="Q557">
        <v>233.29152617079887</v>
      </c>
    </row>
    <row r="558" spans="1:17" x14ac:dyDescent="0.2">
      <c r="A558">
        <v>2023</v>
      </c>
      <c r="B558" t="s">
        <v>4</v>
      </c>
      <c r="C558" t="s">
        <v>15</v>
      </c>
      <c r="D558" s="18">
        <v>45065</v>
      </c>
      <c r="E558">
        <v>9</v>
      </c>
      <c r="F558" s="3">
        <f>E558*1.121</f>
        <v>10.089</v>
      </c>
      <c r="G558">
        <v>3</v>
      </c>
      <c r="H558">
        <v>7</v>
      </c>
      <c r="I558">
        <v>4</v>
      </c>
      <c r="J558" s="3">
        <v>6</v>
      </c>
      <c r="K558" s="3">
        <f>J558/435.6*4047*4</f>
        <v>222.97520661157023</v>
      </c>
      <c r="L558" s="3">
        <f>K558*1.121</f>
        <v>249.95520661157022</v>
      </c>
      <c r="P558" s="18">
        <v>45091</v>
      </c>
      <c r="Q558">
        <v>145.80720385674931</v>
      </c>
    </row>
    <row r="559" spans="1:17" x14ac:dyDescent="0.2">
      <c r="A559">
        <v>2023</v>
      </c>
      <c r="B559" t="s">
        <v>4</v>
      </c>
      <c r="C559" t="s">
        <v>15</v>
      </c>
      <c r="D559" s="18">
        <v>45065</v>
      </c>
      <c r="E559">
        <v>9</v>
      </c>
      <c r="F559" s="3">
        <f>E559*1.121</f>
        <v>10.089</v>
      </c>
      <c r="G559">
        <v>4</v>
      </c>
      <c r="H559">
        <v>8</v>
      </c>
      <c r="I559">
        <v>4</v>
      </c>
      <c r="J559" s="3">
        <v>6</v>
      </c>
      <c r="K559" s="3">
        <f>J559/435.6*4047*4</f>
        <v>222.97520661157023</v>
      </c>
      <c r="L559" s="3">
        <f>K559*1.121</f>
        <v>249.95520661157022</v>
      </c>
      <c r="P559" s="18">
        <v>45091</v>
      </c>
      <c r="Q559">
        <v>233.29152617079887</v>
      </c>
    </row>
    <row r="560" spans="1:17" x14ac:dyDescent="0.2">
      <c r="A560">
        <v>2023</v>
      </c>
      <c r="B560" t="s">
        <v>4</v>
      </c>
      <c r="C560" t="s">
        <v>15</v>
      </c>
      <c r="D560" s="18">
        <v>45065</v>
      </c>
      <c r="E560">
        <v>9</v>
      </c>
      <c r="F560" s="3">
        <f>E560*1.121</f>
        <v>10.089</v>
      </c>
      <c r="G560">
        <v>1</v>
      </c>
      <c r="H560">
        <v>5</v>
      </c>
      <c r="I560">
        <v>5</v>
      </c>
      <c r="J560" s="3">
        <v>10.6</v>
      </c>
      <c r="K560" s="3">
        <f>J560/435.6*4047*4</f>
        <v>393.92286501377407</v>
      </c>
      <c r="L560" s="3">
        <f>K560*1.121</f>
        <v>441.58753168044075</v>
      </c>
      <c r="P560" s="18">
        <v>45098</v>
      </c>
    </row>
    <row r="561" spans="1:16" x14ac:dyDescent="0.2">
      <c r="A561">
        <v>2023</v>
      </c>
      <c r="B561" t="s">
        <v>4</v>
      </c>
      <c r="C561" t="s">
        <v>15</v>
      </c>
      <c r="D561" s="18">
        <v>45065</v>
      </c>
      <c r="E561">
        <v>9</v>
      </c>
      <c r="F561" s="3">
        <f>E561*1.121</f>
        <v>10.089</v>
      </c>
      <c r="G561">
        <v>2</v>
      </c>
      <c r="H561">
        <v>6</v>
      </c>
      <c r="I561">
        <v>5</v>
      </c>
      <c r="J561" s="3">
        <v>11.4</v>
      </c>
      <c r="K561" s="3">
        <f>J561/435.6*4047*4</f>
        <v>423.65289256198349</v>
      </c>
      <c r="L561" s="3">
        <f>K561*1.121</f>
        <v>474.91489256198349</v>
      </c>
      <c r="P561" s="18">
        <v>45098</v>
      </c>
    </row>
    <row r="562" spans="1:16" x14ac:dyDescent="0.2">
      <c r="A562">
        <v>2023</v>
      </c>
      <c r="B562" t="s">
        <v>4</v>
      </c>
      <c r="C562" t="s">
        <v>15</v>
      </c>
      <c r="D562" s="18">
        <v>45065</v>
      </c>
      <c r="E562">
        <v>9</v>
      </c>
      <c r="F562" s="3">
        <f>E562*1.121</f>
        <v>10.089</v>
      </c>
      <c r="G562">
        <v>3</v>
      </c>
      <c r="H562">
        <v>7</v>
      </c>
      <c r="I562">
        <v>5</v>
      </c>
      <c r="J562" s="3">
        <v>13.4</v>
      </c>
      <c r="K562" s="3">
        <f>J562/435.6*4047*4</f>
        <v>497.9779614325069</v>
      </c>
      <c r="L562" s="3">
        <f>K562*1.121</f>
        <v>558.23329476584024</v>
      </c>
      <c r="P562" s="18">
        <v>45098</v>
      </c>
    </row>
    <row r="563" spans="1:16" x14ac:dyDescent="0.2">
      <c r="A563">
        <v>2023</v>
      </c>
      <c r="B563" t="s">
        <v>4</v>
      </c>
      <c r="C563" t="s">
        <v>15</v>
      </c>
      <c r="D563" s="18">
        <v>45065</v>
      </c>
      <c r="E563">
        <v>9</v>
      </c>
      <c r="F563" s="3">
        <f>E563*1.121</f>
        <v>10.089</v>
      </c>
      <c r="G563">
        <v>4</v>
      </c>
      <c r="H563">
        <v>8</v>
      </c>
      <c r="I563">
        <v>5</v>
      </c>
      <c r="J563" s="3">
        <v>16.8</v>
      </c>
      <c r="K563" s="3">
        <f>J563/435.6*4047*4</f>
        <v>624.33057851239676</v>
      </c>
      <c r="L563" s="3">
        <f>K563*1.121</f>
        <v>699.87457851239674</v>
      </c>
      <c r="P563" s="18">
        <v>45098</v>
      </c>
    </row>
    <row r="564" spans="1:16" x14ac:dyDescent="0.2">
      <c r="A564">
        <v>2023</v>
      </c>
      <c r="B564" t="s">
        <v>4</v>
      </c>
      <c r="C564" t="s">
        <v>15</v>
      </c>
      <c r="D564" s="18">
        <v>45065</v>
      </c>
      <c r="E564">
        <v>9</v>
      </c>
      <c r="F564" s="3">
        <f>E564*1.121</f>
        <v>10.089</v>
      </c>
      <c r="G564">
        <v>1</v>
      </c>
      <c r="H564">
        <v>5</v>
      </c>
      <c r="I564">
        <v>6</v>
      </c>
      <c r="J564" s="3">
        <v>17.600000000000001</v>
      </c>
      <c r="K564" s="3">
        <f>J564/435.6*4047*4</f>
        <v>654.06060606060612</v>
      </c>
      <c r="L564" s="3">
        <f>K564*1.121</f>
        <v>733.20193939393948</v>
      </c>
      <c r="P564" s="18">
        <v>45105</v>
      </c>
    </row>
    <row r="565" spans="1:16" x14ac:dyDescent="0.2">
      <c r="A565">
        <v>2023</v>
      </c>
      <c r="B565" t="s">
        <v>4</v>
      </c>
      <c r="C565" t="s">
        <v>15</v>
      </c>
      <c r="D565" s="18">
        <v>45065</v>
      </c>
      <c r="E565">
        <v>9</v>
      </c>
      <c r="F565" s="3">
        <f>E565*1.121</f>
        <v>10.089</v>
      </c>
      <c r="G565">
        <v>2</v>
      </c>
      <c r="H565">
        <v>6</v>
      </c>
      <c r="I565">
        <v>6</v>
      </c>
      <c r="J565" s="3">
        <v>20.9</v>
      </c>
      <c r="K565" s="3">
        <f>J565/435.6*4047*4</f>
        <v>776.69696969696963</v>
      </c>
      <c r="L565" s="3">
        <f>K565*1.121</f>
        <v>870.67730303030294</v>
      </c>
      <c r="P565" s="18">
        <v>45105</v>
      </c>
    </row>
    <row r="566" spans="1:16" x14ac:dyDescent="0.2">
      <c r="A566">
        <v>2023</v>
      </c>
      <c r="B566" t="s">
        <v>4</v>
      </c>
      <c r="C566" t="s">
        <v>15</v>
      </c>
      <c r="D566" s="18">
        <v>45065</v>
      </c>
      <c r="E566">
        <v>9</v>
      </c>
      <c r="F566" s="3">
        <f>E566*1.121</f>
        <v>10.089</v>
      </c>
      <c r="G566">
        <v>3</v>
      </c>
      <c r="H566">
        <v>7</v>
      </c>
      <c r="I566">
        <v>6</v>
      </c>
      <c r="J566" s="3">
        <v>27</v>
      </c>
      <c r="K566" s="3">
        <f>J566/435.6*4047*4</f>
        <v>1003.388429752066</v>
      </c>
      <c r="L566" s="3">
        <f>K566*1.121</f>
        <v>1124.7984297520661</v>
      </c>
      <c r="P566" s="18">
        <v>45105</v>
      </c>
    </row>
    <row r="567" spans="1:16" x14ac:dyDescent="0.2">
      <c r="A567">
        <v>2023</v>
      </c>
      <c r="B567" t="s">
        <v>4</v>
      </c>
      <c r="C567" t="s">
        <v>15</v>
      </c>
      <c r="D567" s="18">
        <v>45065</v>
      </c>
      <c r="E567">
        <v>9</v>
      </c>
      <c r="F567" s="3">
        <f>E567*1.121</f>
        <v>10.089</v>
      </c>
      <c r="G567">
        <v>4</v>
      </c>
      <c r="H567">
        <v>8</v>
      </c>
      <c r="I567">
        <v>6</v>
      </c>
      <c r="J567" s="3">
        <v>28.7</v>
      </c>
      <c r="K567" s="3">
        <f>J567/435.6*4047*4</f>
        <v>1066.5647382920108</v>
      </c>
      <c r="L567" s="3">
        <f>K567*1.121</f>
        <v>1195.6190716253441</v>
      </c>
      <c r="P567" s="18">
        <v>45105</v>
      </c>
    </row>
    <row r="568" spans="1:16" x14ac:dyDescent="0.2">
      <c r="A568">
        <v>2023</v>
      </c>
      <c r="B568" t="s">
        <v>4</v>
      </c>
      <c r="C568" t="s">
        <v>15</v>
      </c>
      <c r="D568" s="18">
        <v>45065</v>
      </c>
      <c r="E568">
        <v>9</v>
      </c>
      <c r="F568" s="3">
        <f>E568*1.121</f>
        <v>10.089</v>
      </c>
      <c r="G568">
        <v>1</v>
      </c>
      <c r="H568">
        <v>5</v>
      </c>
      <c r="I568">
        <v>7</v>
      </c>
      <c r="J568" s="3">
        <v>29.1</v>
      </c>
      <c r="K568" s="3">
        <f>J568/435.6*4047*4</f>
        <v>1081.4297520661157</v>
      </c>
      <c r="L568" s="3">
        <f>K568*1.121</f>
        <v>1212.2827520661158</v>
      </c>
      <c r="P568" s="18">
        <v>45112</v>
      </c>
    </row>
    <row r="569" spans="1:16" x14ac:dyDescent="0.2">
      <c r="A569">
        <v>2023</v>
      </c>
      <c r="B569" t="s">
        <v>4</v>
      </c>
      <c r="C569" t="s">
        <v>15</v>
      </c>
      <c r="D569" s="18">
        <v>45065</v>
      </c>
      <c r="E569">
        <v>9</v>
      </c>
      <c r="F569" s="3">
        <f>E569*1.121</f>
        <v>10.089</v>
      </c>
      <c r="G569">
        <v>2</v>
      </c>
      <c r="H569">
        <v>6</v>
      </c>
      <c r="I569">
        <v>7</v>
      </c>
      <c r="J569" s="3">
        <v>18.899999999999999</v>
      </c>
      <c r="K569" s="3">
        <f>J569/435.6*4047*4</f>
        <v>702.37190082644622</v>
      </c>
      <c r="L569" s="3">
        <f>K569*1.121</f>
        <v>787.35890082644619</v>
      </c>
      <c r="P569" s="18">
        <v>45112</v>
      </c>
    </row>
    <row r="570" spans="1:16" x14ac:dyDescent="0.2">
      <c r="A570">
        <v>2023</v>
      </c>
      <c r="B570" t="s">
        <v>4</v>
      </c>
      <c r="C570" t="s">
        <v>15</v>
      </c>
      <c r="D570" s="18">
        <v>45065</v>
      </c>
      <c r="E570">
        <v>9</v>
      </c>
      <c r="F570" s="3">
        <f>E570*1.121</f>
        <v>10.089</v>
      </c>
      <c r="G570">
        <v>3</v>
      </c>
      <c r="H570">
        <v>7</v>
      </c>
      <c r="I570">
        <v>7</v>
      </c>
      <c r="J570" s="3">
        <v>45.3</v>
      </c>
      <c r="K570" s="3">
        <f>J570/435.6*4047*4</f>
        <v>1683.4628099173551</v>
      </c>
      <c r="L570" s="3">
        <f>K570*1.121</f>
        <v>1887.1618099173552</v>
      </c>
      <c r="P570" s="18">
        <v>45112</v>
      </c>
    </row>
    <row r="571" spans="1:16" x14ac:dyDescent="0.2">
      <c r="A571">
        <v>2023</v>
      </c>
      <c r="B571" t="s">
        <v>4</v>
      </c>
      <c r="C571" t="s">
        <v>15</v>
      </c>
      <c r="D571" s="18">
        <v>45065</v>
      </c>
      <c r="E571">
        <v>9</v>
      </c>
      <c r="F571" s="3">
        <f>E571*1.121</f>
        <v>10.089</v>
      </c>
      <c r="G571">
        <v>4</v>
      </c>
      <c r="H571">
        <v>8</v>
      </c>
      <c r="I571">
        <v>7</v>
      </c>
      <c r="J571" s="3">
        <v>44.9</v>
      </c>
      <c r="K571" s="3">
        <f>J571/435.6*4047*4</f>
        <v>1668.5977961432504</v>
      </c>
      <c r="L571" s="3">
        <f>K571*1.121</f>
        <v>1870.4981294765837</v>
      </c>
      <c r="P571" s="18">
        <v>45112</v>
      </c>
    </row>
    <row r="572" spans="1:16" x14ac:dyDescent="0.2">
      <c r="A572">
        <v>2023</v>
      </c>
      <c r="B572" t="s">
        <v>4</v>
      </c>
      <c r="C572" t="s">
        <v>15</v>
      </c>
      <c r="D572" s="18">
        <v>45065</v>
      </c>
      <c r="E572">
        <v>9</v>
      </c>
      <c r="F572" s="3">
        <f>E572*1.121</f>
        <v>10.089</v>
      </c>
      <c r="G572">
        <v>1</v>
      </c>
      <c r="H572">
        <v>5</v>
      </c>
      <c r="I572">
        <v>8</v>
      </c>
      <c r="J572" s="3">
        <v>36.1</v>
      </c>
      <c r="K572" s="3">
        <f>J572/435.6*4047*4</f>
        <v>1341.5674931129477</v>
      </c>
      <c r="L572" s="3">
        <f>K572*1.121</f>
        <v>1503.8971597796144</v>
      </c>
      <c r="P572" s="18">
        <v>45119</v>
      </c>
    </row>
    <row r="573" spans="1:16" x14ac:dyDescent="0.2">
      <c r="A573">
        <v>2023</v>
      </c>
      <c r="B573" t="s">
        <v>4</v>
      </c>
      <c r="C573" t="s">
        <v>15</v>
      </c>
      <c r="D573" s="18">
        <v>45065</v>
      </c>
      <c r="E573">
        <v>9</v>
      </c>
      <c r="F573" s="3">
        <f>E573*1.121</f>
        <v>10.089</v>
      </c>
      <c r="G573">
        <v>2</v>
      </c>
      <c r="H573">
        <v>6</v>
      </c>
      <c r="I573">
        <v>8</v>
      </c>
      <c r="J573" s="3">
        <v>38.799999999999997</v>
      </c>
      <c r="K573" s="3">
        <f>J573/435.6*4047*4</f>
        <v>1441.9063360881541</v>
      </c>
      <c r="L573" s="3">
        <f>K573*1.121</f>
        <v>1616.3770027548208</v>
      </c>
      <c r="P573" s="18">
        <v>45119</v>
      </c>
    </row>
    <row r="574" spans="1:16" x14ac:dyDescent="0.2">
      <c r="A574">
        <v>2023</v>
      </c>
      <c r="B574" t="s">
        <v>4</v>
      </c>
      <c r="C574" t="s">
        <v>15</v>
      </c>
      <c r="D574" s="18">
        <v>45065</v>
      </c>
      <c r="E574">
        <v>9</v>
      </c>
      <c r="F574" s="3">
        <f>E574*1.121</f>
        <v>10.089</v>
      </c>
      <c r="G574">
        <v>3</v>
      </c>
      <c r="H574">
        <v>7</v>
      </c>
      <c r="I574">
        <v>8</v>
      </c>
      <c r="J574" s="3">
        <v>57.4</v>
      </c>
      <c r="K574" s="3">
        <f>J574/435.6*4047*4</f>
        <v>2133.1294765840216</v>
      </c>
      <c r="L574" s="3">
        <f>K574*1.121</f>
        <v>2391.2381432506882</v>
      </c>
      <c r="P574" s="18">
        <v>45119</v>
      </c>
    </row>
    <row r="575" spans="1:16" x14ac:dyDescent="0.2">
      <c r="A575">
        <v>2023</v>
      </c>
      <c r="B575" t="s">
        <v>4</v>
      </c>
      <c r="C575" t="s">
        <v>15</v>
      </c>
      <c r="D575" s="18">
        <v>45065</v>
      </c>
      <c r="E575">
        <v>9</v>
      </c>
      <c r="F575" s="3">
        <f>E575*1.121</f>
        <v>10.089</v>
      </c>
      <c r="G575">
        <v>4</v>
      </c>
      <c r="H575">
        <v>8</v>
      </c>
      <c r="I575">
        <v>8</v>
      </c>
      <c r="J575" s="3">
        <v>61.9</v>
      </c>
      <c r="K575" s="3">
        <f>J575/435.6*4047*4</f>
        <v>2300.3608815426996</v>
      </c>
      <c r="L575" s="3">
        <f>K575*1.121</f>
        <v>2578.7045482093663</v>
      </c>
      <c r="P575" s="18">
        <v>45119</v>
      </c>
    </row>
    <row r="576" spans="1:16" x14ac:dyDescent="0.2">
      <c r="A576">
        <v>2023</v>
      </c>
      <c r="B576" t="s">
        <v>4</v>
      </c>
      <c r="C576" t="s">
        <v>15</v>
      </c>
      <c r="D576" s="18">
        <v>45065</v>
      </c>
      <c r="E576">
        <v>9</v>
      </c>
      <c r="F576" s="3">
        <f>E576*1.121</f>
        <v>10.089</v>
      </c>
      <c r="G576">
        <v>1</v>
      </c>
      <c r="H576">
        <v>5</v>
      </c>
      <c r="I576">
        <v>9</v>
      </c>
      <c r="J576" s="3">
        <v>64.900000000000006</v>
      </c>
      <c r="K576" s="3">
        <f>J576/435.6*4047*4</f>
        <v>2411.848484848485</v>
      </c>
      <c r="L576" s="3">
        <f>K576*1.121</f>
        <v>2703.6821515151519</v>
      </c>
      <c r="P576" s="18">
        <v>45126</v>
      </c>
    </row>
    <row r="577" spans="1:17" x14ac:dyDescent="0.2">
      <c r="A577">
        <v>2023</v>
      </c>
      <c r="B577" t="s">
        <v>4</v>
      </c>
      <c r="C577" t="s">
        <v>15</v>
      </c>
      <c r="D577" s="18">
        <v>45065</v>
      </c>
      <c r="E577">
        <v>9</v>
      </c>
      <c r="F577" s="3">
        <f>E577*1.121</f>
        <v>10.089</v>
      </c>
      <c r="G577">
        <v>2</v>
      </c>
      <c r="H577">
        <v>6</v>
      </c>
      <c r="I577">
        <v>9</v>
      </c>
      <c r="J577" s="3">
        <v>61.6</v>
      </c>
      <c r="K577" s="3">
        <f>J577/435.6*4047*4</f>
        <v>2289.212121212121</v>
      </c>
      <c r="L577" s="3">
        <f>K577*1.121</f>
        <v>2566.2067878787875</v>
      </c>
      <c r="P577" s="18">
        <v>45126</v>
      </c>
    </row>
    <row r="578" spans="1:17" x14ac:dyDescent="0.2">
      <c r="A578">
        <v>2023</v>
      </c>
      <c r="B578" t="s">
        <v>4</v>
      </c>
      <c r="C578" t="s">
        <v>15</v>
      </c>
      <c r="D578" s="18">
        <v>45065</v>
      </c>
      <c r="E578">
        <v>9</v>
      </c>
      <c r="F578" s="3">
        <f>E578*1.121</f>
        <v>10.089</v>
      </c>
      <c r="G578">
        <v>3</v>
      </c>
      <c r="H578">
        <v>7</v>
      </c>
      <c r="I578">
        <v>9</v>
      </c>
      <c r="J578" s="3">
        <v>55.7</v>
      </c>
      <c r="K578" s="3">
        <f>J578/435.6*4047*4</f>
        <v>2069.9531680440773</v>
      </c>
      <c r="L578" s="3">
        <f>K578*1.121</f>
        <v>2320.4175013774106</v>
      </c>
      <c r="P578" s="18">
        <v>45126</v>
      </c>
    </row>
    <row r="579" spans="1:17" x14ac:dyDescent="0.2">
      <c r="A579">
        <v>2023</v>
      </c>
      <c r="B579" t="s">
        <v>4</v>
      </c>
      <c r="C579" t="s">
        <v>15</v>
      </c>
      <c r="D579" s="18">
        <v>45065</v>
      </c>
      <c r="E579">
        <v>9</v>
      </c>
      <c r="F579" s="3">
        <f>E579*1.121</f>
        <v>10.089</v>
      </c>
      <c r="G579">
        <v>4</v>
      </c>
      <c r="H579">
        <v>8</v>
      </c>
      <c r="I579">
        <v>9</v>
      </c>
      <c r="J579" s="3">
        <v>61.2</v>
      </c>
      <c r="K579" s="3">
        <f>J579/435.6*4047*4</f>
        <v>2274.3471074380168</v>
      </c>
      <c r="L579" s="3">
        <f>K579*1.121</f>
        <v>2549.5431074380167</v>
      </c>
      <c r="P579" s="18">
        <v>45126</v>
      </c>
    </row>
    <row r="580" spans="1:17" x14ac:dyDescent="0.2">
      <c r="A580">
        <v>2023</v>
      </c>
      <c r="B580" t="s">
        <v>156</v>
      </c>
      <c r="C580" t="s">
        <v>16</v>
      </c>
      <c r="D580" s="18">
        <v>45077</v>
      </c>
      <c r="E580">
        <v>0</v>
      </c>
      <c r="F580" s="3">
        <f>E580*1.121</f>
        <v>0</v>
      </c>
      <c r="G580">
        <v>1</v>
      </c>
      <c r="H580">
        <v>5</v>
      </c>
      <c r="I580">
        <v>1</v>
      </c>
      <c r="P580" s="18">
        <v>45084</v>
      </c>
    </row>
    <row r="581" spans="1:17" x14ac:dyDescent="0.2">
      <c r="A581">
        <v>2023</v>
      </c>
      <c r="B581" t="s">
        <v>156</v>
      </c>
      <c r="C581" t="s">
        <v>16</v>
      </c>
      <c r="D581" s="18">
        <v>45077</v>
      </c>
      <c r="E581">
        <v>0</v>
      </c>
      <c r="F581" s="3">
        <f>E581*1.121</f>
        <v>0</v>
      </c>
      <c r="G581">
        <v>2</v>
      </c>
      <c r="H581">
        <v>6</v>
      </c>
      <c r="I581">
        <v>1</v>
      </c>
      <c r="P581" s="18">
        <v>45084</v>
      </c>
    </row>
    <row r="582" spans="1:17" x14ac:dyDescent="0.2">
      <c r="A582">
        <v>2023</v>
      </c>
      <c r="B582" t="s">
        <v>156</v>
      </c>
      <c r="C582" t="s">
        <v>16</v>
      </c>
      <c r="D582" s="18">
        <v>45077</v>
      </c>
      <c r="E582">
        <v>0</v>
      </c>
      <c r="F582" s="3">
        <f>E582*1.121</f>
        <v>0</v>
      </c>
      <c r="G582">
        <v>3</v>
      </c>
      <c r="H582">
        <v>7</v>
      </c>
      <c r="I582">
        <v>1</v>
      </c>
      <c r="P582" s="18">
        <v>45084</v>
      </c>
    </row>
    <row r="583" spans="1:17" x14ac:dyDescent="0.2">
      <c r="A583">
        <v>2023</v>
      </c>
      <c r="B583" t="s">
        <v>156</v>
      </c>
      <c r="C583" t="s">
        <v>16</v>
      </c>
      <c r="D583" s="18">
        <v>45077</v>
      </c>
      <c r="E583">
        <v>0</v>
      </c>
      <c r="F583" s="3">
        <f>E583*1.121</f>
        <v>0</v>
      </c>
      <c r="G583">
        <v>4</v>
      </c>
      <c r="H583">
        <v>8</v>
      </c>
      <c r="I583">
        <v>1</v>
      </c>
      <c r="P583" s="18">
        <v>45084</v>
      </c>
    </row>
    <row r="584" spans="1:17" x14ac:dyDescent="0.2">
      <c r="A584">
        <v>2023</v>
      </c>
      <c r="B584" t="s">
        <v>156</v>
      </c>
      <c r="C584" t="s">
        <v>16</v>
      </c>
      <c r="D584" s="18">
        <v>45077</v>
      </c>
      <c r="E584">
        <v>0</v>
      </c>
      <c r="F584" s="3">
        <f>E584*1.121</f>
        <v>0</v>
      </c>
      <c r="G584">
        <v>1</v>
      </c>
      <c r="H584">
        <v>5</v>
      </c>
      <c r="I584">
        <v>2</v>
      </c>
      <c r="P584" s="18">
        <v>45091</v>
      </c>
    </row>
    <row r="585" spans="1:17" x14ac:dyDescent="0.2">
      <c r="A585">
        <v>2023</v>
      </c>
      <c r="B585" t="s">
        <v>156</v>
      </c>
      <c r="C585" t="s">
        <v>16</v>
      </c>
      <c r="D585" s="18">
        <v>45077</v>
      </c>
      <c r="E585">
        <v>0</v>
      </c>
      <c r="F585" s="3">
        <f>E585*1.121</f>
        <v>0</v>
      </c>
      <c r="G585">
        <v>2</v>
      </c>
      <c r="H585">
        <v>6</v>
      </c>
      <c r="I585">
        <v>2</v>
      </c>
      <c r="P585" s="18">
        <v>45091</v>
      </c>
    </row>
    <row r="586" spans="1:17" x14ac:dyDescent="0.2">
      <c r="A586">
        <v>2023</v>
      </c>
      <c r="B586" t="s">
        <v>156</v>
      </c>
      <c r="C586" t="s">
        <v>16</v>
      </c>
      <c r="D586" s="18">
        <v>45077</v>
      </c>
      <c r="E586">
        <v>0</v>
      </c>
      <c r="F586" s="3">
        <f>E586*1.121</f>
        <v>0</v>
      </c>
      <c r="G586">
        <v>3</v>
      </c>
      <c r="H586">
        <v>7</v>
      </c>
      <c r="I586">
        <v>2</v>
      </c>
      <c r="P586" s="18">
        <v>45091</v>
      </c>
    </row>
    <row r="587" spans="1:17" x14ac:dyDescent="0.2">
      <c r="A587">
        <v>2023</v>
      </c>
      <c r="B587" t="s">
        <v>156</v>
      </c>
      <c r="C587" t="s">
        <v>16</v>
      </c>
      <c r="D587" s="18">
        <v>45077</v>
      </c>
      <c r="E587">
        <v>0</v>
      </c>
      <c r="F587" s="3">
        <f>E587*1.121</f>
        <v>0</v>
      </c>
      <c r="G587">
        <v>4</v>
      </c>
      <c r="H587">
        <v>8</v>
      </c>
      <c r="I587">
        <v>2</v>
      </c>
      <c r="P587" s="18">
        <v>45091</v>
      </c>
    </row>
    <row r="588" spans="1:17" x14ac:dyDescent="0.2">
      <c r="A588">
        <v>2023</v>
      </c>
      <c r="B588" t="s">
        <v>156</v>
      </c>
      <c r="C588" t="s">
        <v>16</v>
      </c>
      <c r="D588" s="18">
        <v>45077</v>
      </c>
      <c r="E588">
        <v>0</v>
      </c>
      <c r="F588" s="3">
        <f>E588*1.121</f>
        <v>0</v>
      </c>
      <c r="G588">
        <v>1</v>
      </c>
      <c r="H588">
        <v>5</v>
      </c>
      <c r="I588">
        <v>3</v>
      </c>
      <c r="P588" s="18">
        <v>45098</v>
      </c>
    </row>
    <row r="589" spans="1:17" x14ac:dyDescent="0.2">
      <c r="A589">
        <v>2023</v>
      </c>
      <c r="B589" t="s">
        <v>156</v>
      </c>
      <c r="C589" t="s">
        <v>16</v>
      </c>
      <c r="D589" s="18">
        <v>45077</v>
      </c>
      <c r="E589">
        <v>0</v>
      </c>
      <c r="F589" s="3">
        <f>E589*1.121</f>
        <v>0</v>
      </c>
      <c r="G589">
        <v>2</v>
      </c>
      <c r="H589">
        <v>6</v>
      </c>
      <c r="I589">
        <v>3</v>
      </c>
      <c r="P589" s="18">
        <v>45098</v>
      </c>
    </row>
    <row r="590" spans="1:17" x14ac:dyDescent="0.2">
      <c r="A590">
        <v>2023</v>
      </c>
      <c r="B590" t="s">
        <v>156</v>
      </c>
      <c r="C590" t="s">
        <v>16</v>
      </c>
      <c r="D590" s="18">
        <v>45077</v>
      </c>
      <c r="E590">
        <v>0</v>
      </c>
      <c r="F590" s="3">
        <f>E590*1.121</f>
        <v>0</v>
      </c>
      <c r="G590">
        <v>3</v>
      </c>
      <c r="H590">
        <v>7</v>
      </c>
      <c r="I590">
        <v>3</v>
      </c>
      <c r="P590" s="18">
        <v>45098</v>
      </c>
    </row>
    <row r="591" spans="1:17" x14ac:dyDescent="0.2">
      <c r="A591">
        <v>2023</v>
      </c>
      <c r="B591" t="s">
        <v>156</v>
      </c>
      <c r="C591" t="s">
        <v>16</v>
      </c>
      <c r="D591" s="18">
        <v>45077</v>
      </c>
      <c r="E591">
        <v>0</v>
      </c>
      <c r="F591" s="3">
        <f>E591*1.121</f>
        <v>0</v>
      </c>
      <c r="G591">
        <v>4</v>
      </c>
      <c r="H591">
        <v>8</v>
      </c>
      <c r="I591">
        <v>3</v>
      </c>
      <c r="P591" s="18">
        <v>45098</v>
      </c>
    </row>
    <row r="592" spans="1:17" x14ac:dyDescent="0.2">
      <c r="A592">
        <v>2023</v>
      </c>
      <c r="B592" t="s">
        <v>156</v>
      </c>
      <c r="C592" t="s">
        <v>16</v>
      </c>
      <c r="D592" s="18">
        <v>45077</v>
      </c>
      <c r="E592">
        <v>0</v>
      </c>
      <c r="F592" s="3">
        <f>E592*1.121</f>
        <v>0</v>
      </c>
      <c r="G592">
        <v>1</v>
      </c>
      <c r="H592">
        <v>5</v>
      </c>
      <c r="I592">
        <v>4</v>
      </c>
      <c r="J592" s="3">
        <v>3.5</v>
      </c>
      <c r="K592" s="3">
        <f>J592/435.6*4047*4</f>
        <v>130.06887052341597</v>
      </c>
      <c r="L592" s="3">
        <f>K592*1.121</f>
        <v>145.80720385674931</v>
      </c>
      <c r="P592" s="18">
        <v>45105</v>
      </c>
      <c r="Q592">
        <v>204.13008539944903</v>
      </c>
    </row>
    <row r="593" spans="1:17" x14ac:dyDescent="0.2">
      <c r="A593">
        <v>2023</v>
      </c>
      <c r="B593" t="s">
        <v>156</v>
      </c>
      <c r="C593" t="s">
        <v>16</v>
      </c>
      <c r="D593" s="18">
        <v>45077</v>
      </c>
      <c r="E593">
        <v>0</v>
      </c>
      <c r="F593" s="3">
        <f>E593*1.121</f>
        <v>0</v>
      </c>
      <c r="G593">
        <v>2</v>
      </c>
      <c r="H593">
        <v>6</v>
      </c>
      <c r="I593">
        <v>4</v>
      </c>
      <c r="J593" s="3">
        <v>3.4</v>
      </c>
      <c r="K593" s="3">
        <f>J593/435.6*4047*4</f>
        <v>126.3526170798898</v>
      </c>
      <c r="L593" s="3">
        <f>K593*1.121</f>
        <v>141.64128374655647</v>
      </c>
      <c r="P593" s="18">
        <v>45105</v>
      </c>
      <c r="Q593">
        <v>154.13904407713497</v>
      </c>
    </row>
    <row r="594" spans="1:17" x14ac:dyDescent="0.2">
      <c r="A594">
        <v>2023</v>
      </c>
      <c r="B594" t="s">
        <v>156</v>
      </c>
      <c r="C594" t="s">
        <v>16</v>
      </c>
      <c r="D594" s="18">
        <v>45077</v>
      </c>
      <c r="E594">
        <v>0</v>
      </c>
      <c r="F594" s="3">
        <f>E594*1.121</f>
        <v>0</v>
      </c>
      <c r="G594">
        <v>3</v>
      </c>
      <c r="H594">
        <v>7</v>
      </c>
      <c r="I594">
        <v>4</v>
      </c>
      <c r="J594" s="3">
        <v>10.4</v>
      </c>
      <c r="K594" s="3">
        <f>J594/435.6*4047*4</f>
        <v>386.49035812672173</v>
      </c>
      <c r="L594" s="3">
        <f>K594*1.121</f>
        <v>433.25569146005506</v>
      </c>
      <c r="P594" s="18">
        <v>45105</v>
      </c>
      <c r="Q594">
        <v>279.11664738292012</v>
      </c>
    </row>
    <row r="595" spans="1:17" x14ac:dyDescent="0.2">
      <c r="A595">
        <v>2023</v>
      </c>
      <c r="B595" t="s">
        <v>156</v>
      </c>
      <c r="C595" t="s">
        <v>16</v>
      </c>
      <c r="D595" s="18">
        <v>45077</v>
      </c>
      <c r="E595">
        <v>0</v>
      </c>
      <c r="F595" s="3">
        <f>E595*1.121</f>
        <v>0</v>
      </c>
      <c r="G595">
        <v>4</v>
      </c>
      <c r="H595">
        <v>8</v>
      </c>
      <c r="I595">
        <v>4</v>
      </c>
      <c r="J595" s="3">
        <v>9</v>
      </c>
      <c r="K595" s="3">
        <f>J595/435.6*4047*4</f>
        <v>334.4628099173554</v>
      </c>
      <c r="L595" s="3">
        <f>K595*1.121</f>
        <v>374.93280991735543</v>
      </c>
      <c r="P595" s="18">
        <v>45105</v>
      </c>
      <c r="Q595">
        <v>270.78480716253443</v>
      </c>
    </row>
    <row r="596" spans="1:17" x14ac:dyDescent="0.2">
      <c r="A596">
        <v>2023</v>
      </c>
      <c r="B596" t="s">
        <v>156</v>
      </c>
      <c r="C596" t="s">
        <v>16</v>
      </c>
      <c r="D596" s="18">
        <v>45077</v>
      </c>
      <c r="E596">
        <v>0</v>
      </c>
      <c r="F596" s="3">
        <f>E596*1.121</f>
        <v>0</v>
      </c>
      <c r="G596">
        <v>1</v>
      </c>
      <c r="H596">
        <v>5</v>
      </c>
      <c r="I596">
        <v>5</v>
      </c>
      <c r="J596" s="3"/>
      <c r="K596" s="3"/>
      <c r="L596" s="3"/>
      <c r="P596" s="18">
        <v>45112</v>
      </c>
    </row>
    <row r="597" spans="1:17" x14ac:dyDescent="0.2">
      <c r="A597">
        <v>2023</v>
      </c>
      <c r="B597" t="s">
        <v>156</v>
      </c>
      <c r="C597" t="s">
        <v>16</v>
      </c>
      <c r="D597" s="18">
        <v>45077</v>
      </c>
      <c r="E597">
        <v>0</v>
      </c>
      <c r="F597" s="3">
        <f>E597*1.121</f>
        <v>0</v>
      </c>
      <c r="G597">
        <v>2</v>
      </c>
      <c r="H597">
        <v>6</v>
      </c>
      <c r="I597">
        <v>5</v>
      </c>
      <c r="J597" s="3"/>
      <c r="K597" s="3"/>
      <c r="L597" s="3"/>
      <c r="P597" s="18">
        <v>45112</v>
      </c>
    </row>
    <row r="598" spans="1:17" x14ac:dyDescent="0.2">
      <c r="A598">
        <v>2023</v>
      </c>
      <c r="B598" t="s">
        <v>156</v>
      </c>
      <c r="C598" t="s">
        <v>16</v>
      </c>
      <c r="D598" s="18">
        <v>45077</v>
      </c>
      <c r="E598">
        <v>0</v>
      </c>
      <c r="F598" s="3">
        <f>E598*1.121</f>
        <v>0</v>
      </c>
      <c r="G598">
        <v>3</v>
      </c>
      <c r="H598">
        <v>7</v>
      </c>
      <c r="I598">
        <v>5</v>
      </c>
      <c r="J598" s="3"/>
      <c r="K598" s="3"/>
      <c r="L598" s="3"/>
      <c r="P598" s="18">
        <v>45112</v>
      </c>
    </row>
    <row r="599" spans="1:17" x14ac:dyDescent="0.2">
      <c r="A599">
        <v>2023</v>
      </c>
      <c r="B599" t="s">
        <v>156</v>
      </c>
      <c r="C599" t="s">
        <v>16</v>
      </c>
      <c r="D599" s="18">
        <v>45077</v>
      </c>
      <c r="E599">
        <v>0</v>
      </c>
      <c r="F599" s="3">
        <f>E599*1.121</f>
        <v>0</v>
      </c>
      <c r="G599">
        <v>4</v>
      </c>
      <c r="H599">
        <v>8</v>
      </c>
      <c r="I599">
        <v>5</v>
      </c>
      <c r="J599" s="3"/>
      <c r="K599" s="3"/>
      <c r="L599" s="3"/>
      <c r="P599" s="18">
        <v>45112</v>
      </c>
    </row>
    <row r="600" spans="1:17" x14ac:dyDescent="0.2">
      <c r="A600">
        <v>2023</v>
      </c>
      <c r="B600" t="s">
        <v>156</v>
      </c>
      <c r="C600" t="s">
        <v>16</v>
      </c>
      <c r="D600" s="18">
        <v>45077</v>
      </c>
      <c r="E600">
        <v>0</v>
      </c>
      <c r="F600" s="3">
        <f>E600*1.121</f>
        <v>0</v>
      </c>
      <c r="G600">
        <v>1</v>
      </c>
      <c r="H600">
        <v>5</v>
      </c>
      <c r="I600">
        <v>6</v>
      </c>
      <c r="J600" s="3"/>
      <c r="K600" s="3"/>
      <c r="L600" s="3"/>
      <c r="P600" s="18">
        <v>45119</v>
      </c>
    </row>
    <row r="601" spans="1:17" x14ac:dyDescent="0.2">
      <c r="A601">
        <v>2023</v>
      </c>
      <c r="B601" t="s">
        <v>156</v>
      </c>
      <c r="C601" t="s">
        <v>16</v>
      </c>
      <c r="D601" s="18">
        <v>45077</v>
      </c>
      <c r="E601">
        <v>0</v>
      </c>
      <c r="F601" s="3">
        <f>E601*1.121</f>
        <v>0</v>
      </c>
      <c r="G601">
        <v>2</v>
      </c>
      <c r="H601">
        <v>6</v>
      </c>
      <c r="I601">
        <v>6</v>
      </c>
      <c r="J601" s="3"/>
      <c r="K601" s="3"/>
      <c r="L601" s="3"/>
      <c r="P601" s="18">
        <v>45119</v>
      </c>
    </row>
    <row r="602" spans="1:17" x14ac:dyDescent="0.2">
      <c r="A602">
        <v>2023</v>
      </c>
      <c r="B602" t="s">
        <v>156</v>
      </c>
      <c r="C602" t="s">
        <v>16</v>
      </c>
      <c r="D602" s="18">
        <v>45077</v>
      </c>
      <c r="E602">
        <v>0</v>
      </c>
      <c r="F602" s="3">
        <f>E602*1.121</f>
        <v>0</v>
      </c>
      <c r="G602">
        <v>3</v>
      </c>
      <c r="H602">
        <v>7</v>
      </c>
      <c r="I602">
        <v>6</v>
      </c>
      <c r="J602" s="3"/>
      <c r="K602" s="3"/>
      <c r="L602" s="3"/>
      <c r="P602" s="18">
        <v>45119</v>
      </c>
    </row>
    <row r="603" spans="1:17" x14ac:dyDescent="0.2">
      <c r="A603">
        <v>2023</v>
      </c>
      <c r="B603" t="s">
        <v>156</v>
      </c>
      <c r="C603" t="s">
        <v>16</v>
      </c>
      <c r="D603" s="18">
        <v>45077</v>
      </c>
      <c r="E603">
        <v>0</v>
      </c>
      <c r="F603" s="3">
        <f>E603*1.121</f>
        <v>0</v>
      </c>
      <c r="G603">
        <v>4</v>
      </c>
      <c r="H603">
        <v>8</v>
      </c>
      <c r="I603">
        <v>6</v>
      </c>
      <c r="J603" s="3"/>
      <c r="K603" s="3"/>
      <c r="L603" s="3"/>
      <c r="P603" s="18">
        <v>45119</v>
      </c>
    </row>
    <row r="604" spans="1:17" x14ac:dyDescent="0.2">
      <c r="A604">
        <v>2023</v>
      </c>
      <c r="B604" t="s">
        <v>156</v>
      </c>
      <c r="C604" t="s">
        <v>16</v>
      </c>
      <c r="D604" s="18">
        <v>45077</v>
      </c>
      <c r="E604">
        <v>0</v>
      </c>
      <c r="F604" s="3">
        <f>E604*1.121</f>
        <v>0</v>
      </c>
      <c r="G604">
        <v>1</v>
      </c>
      <c r="H604">
        <v>5</v>
      </c>
      <c r="I604">
        <v>7</v>
      </c>
      <c r="J604" s="3"/>
      <c r="K604" s="3"/>
      <c r="L604" s="3"/>
      <c r="P604" s="18">
        <v>45126</v>
      </c>
    </row>
    <row r="605" spans="1:17" x14ac:dyDescent="0.2">
      <c r="A605">
        <v>2023</v>
      </c>
      <c r="B605" t="s">
        <v>156</v>
      </c>
      <c r="C605" t="s">
        <v>16</v>
      </c>
      <c r="D605" s="18">
        <v>45077</v>
      </c>
      <c r="E605">
        <v>0</v>
      </c>
      <c r="F605" s="3">
        <f>E605*1.121</f>
        <v>0</v>
      </c>
      <c r="G605">
        <v>2</v>
      </c>
      <c r="H605">
        <v>6</v>
      </c>
      <c r="I605">
        <v>7</v>
      </c>
      <c r="J605" s="3"/>
      <c r="K605" s="3"/>
      <c r="L605" s="3"/>
      <c r="P605" s="18">
        <v>45126</v>
      </c>
    </row>
    <row r="606" spans="1:17" x14ac:dyDescent="0.2">
      <c r="A606">
        <v>2023</v>
      </c>
      <c r="B606" t="s">
        <v>156</v>
      </c>
      <c r="C606" t="s">
        <v>16</v>
      </c>
      <c r="D606" s="18">
        <v>45077</v>
      </c>
      <c r="E606">
        <v>0</v>
      </c>
      <c r="F606" s="3">
        <f>E606*1.121</f>
        <v>0</v>
      </c>
      <c r="G606">
        <v>3</v>
      </c>
      <c r="H606">
        <v>7</v>
      </c>
      <c r="I606">
        <v>7</v>
      </c>
      <c r="J606" s="3"/>
      <c r="K606" s="3"/>
      <c r="L606" s="3"/>
      <c r="P606" s="18">
        <v>45126</v>
      </c>
    </row>
    <row r="607" spans="1:17" x14ac:dyDescent="0.2">
      <c r="A607">
        <v>2023</v>
      </c>
      <c r="B607" t="s">
        <v>156</v>
      </c>
      <c r="C607" t="s">
        <v>16</v>
      </c>
      <c r="D607" s="18">
        <v>45077</v>
      </c>
      <c r="E607">
        <v>0</v>
      </c>
      <c r="F607" s="3">
        <f>E607*1.121</f>
        <v>0</v>
      </c>
      <c r="G607">
        <v>4</v>
      </c>
      <c r="H607">
        <v>8</v>
      </c>
      <c r="I607">
        <v>7</v>
      </c>
      <c r="J607" s="3"/>
      <c r="K607" s="3"/>
      <c r="L607" s="3"/>
      <c r="P607" s="18">
        <v>45126</v>
      </c>
    </row>
    <row r="608" spans="1:17" x14ac:dyDescent="0.2">
      <c r="A608">
        <v>2023</v>
      </c>
      <c r="B608" t="s">
        <v>156</v>
      </c>
      <c r="C608" t="s">
        <v>16</v>
      </c>
      <c r="D608" s="18">
        <v>45077</v>
      </c>
      <c r="E608">
        <v>0</v>
      </c>
      <c r="F608" s="3">
        <f>E608*1.121</f>
        <v>0</v>
      </c>
      <c r="G608">
        <v>1</v>
      </c>
      <c r="H608">
        <v>5</v>
      </c>
      <c r="I608">
        <v>8</v>
      </c>
      <c r="J608" s="3"/>
      <c r="K608" s="3"/>
      <c r="L608" s="3"/>
      <c r="P608" s="18">
        <v>45133</v>
      </c>
    </row>
    <row r="609" spans="1:16" x14ac:dyDescent="0.2">
      <c r="A609">
        <v>2023</v>
      </c>
      <c r="B609" t="s">
        <v>156</v>
      </c>
      <c r="C609" t="s">
        <v>16</v>
      </c>
      <c r="D609" s="18">
        <v>45077</v>
      </c>
      <c r="E609">
        <v>0</v>
      </c>
      <c r="F609" s="3">
        <f>E609*1.121</f>
        <v>0</v>
      </c>
      <c r="G609">
        <v>2</v>
      </c>
      <c r="H609">
        <v>6</v>
      </c>
      <c r="I609">
        <v>8</v>
      </c>
      <c r="J609" s="3"/>
      <c r="K609" s="3"/>
      <c r="L609" s="3"/>
      <c r="P609" s="18">
        <v>45133</v>
      </c>
    </row>
    <row r="610" spans="1:16" x14ac:dyDescent="0.2">
      <c r="A610">
        <v>2023</v>
      </c>
      <c r="B610" t="s">
        <v>156</v>
      </c>
      <c r="C610" t="s">
        <v>16</v>
      </c>
      <c r="D610" s="18">
        <v>45077</v>
      </c>
      <c r="E610">
        <v>0</v>
      </c>
      <c r="F610" s="3">
        <f>E610*1.121</f>
        <v>0</v>
      </c>
      <c r="G610">
        <v>3</v>
      </c>
      <c r="H610">
        <v>7</v>
      </c>
      <c r="I610">
        <v>8</v>
      </c>
      <c r="J610" s="3"/>
      <c r="K610" s="3"/>
      <c r="L610" s="3"/>
      <c r="P610" s="18">
        <v>45133</v>
      </c>
    </row>
    <row r="611" spans="1:16" x14ac:dyDescent="0.2">
      <c r="A611">
        <v>2023</v>
      </c>
      <c r="B611" t="s">
        <v>156</v>
      </c>
      <c r="C611" t="s">
        <v>16</v>
      </c>
      <c r="D611" s="18">
        <v>45077</v>
      </c>
      <c r="E611">
        <v>0</v>
      </c>
      <c r="F611" s="3">
        <f>E611*1.121</f>
        <v>0</v>
      </c>
      <c r="G611">
        <v>4</v>
      </c>
      <c r="H611">
        <v>8</v>
      </c>
      <c r="I611">
        <v>8</v>
      </c>
      <c r="J611" s="3"/>
      <c r="K611" s="3"/>
      <c r="L611" s="3"/>
      <c r="P611" s="18">
        <v>45133</v>
      </c>
    </row>
    <row r="612" spans="1:16" x14ac:dyDescent="0.2">
      <c r="A612">
        <v>2023</v>
      </c>
      <c r="B612" t="s">
        <v>156</v>
      </c>
      <c r="C612" t="s">
        <v>16</v>
      </c>
      <c r="D612" s="18">
        <v>45077</v>
      </c>
      <c r="E612">
        <v>0</v>
      </c>
      <c r="F612" s="3">
        <f>E612*1.121</f>
        <v>0</v>
      </c>
      <c r="G612">
        <v>1</v>
      </c>
      <c r="H612">
        <v>5</v>
      </c>
      <c r="I612">
        <v>9</v>
      </c>
      <c r="J612" s="3"/>
      <c r="K612" s="3"/>
      <c r="L612" s="3"/>
      <c r="P612" s="18">
        <v>45140</v>
      </c>
    </row>
    <row r="613" spans="1:16" x14ac:dyDescent="0.2">
      <c r="A613">
        <v>2023</v>
      </c>
      <c r="B613" t="s">
        <v>156</v>
      </c>
      <c r="C613" t="s">
        <v>16</v>
      </c>
      <c r="D613" s="18">
        <v>45077</v>
      </c>
      <c r="E613">
        <v>0</v>
      </c>
      <c r="F613" s="3">
        <f>E613*1.121</f>
        <v>0</v>
      </c>
      <c r="G613">
        <v>2</v>
      </c>
      <c r="H613">
        <v>6</v>
      </c>
      <c r="I613">
        <v>9</v>
      </c>
      <c r="J613" s="3"/>
      <c r="K613" s="3"/>
      <c r="L613" s="3"/>
      <c r="P613" s="18">
        <v>45140</v>
      </c>
    </row>
    <row r="614" spans="1:16" x14ac:dyDescent="0.2">
      <c r="A614">
        <v>2023</v>
      </c>
      <c r="B614" t="s">
        <v>156</v>
      </c>
      <c r="C614" t="s">
        <v>16</v>
      </c>
      <c r="D614" s="18">
        <v>45077</v>
      </c>
      <c r="E614">
        <v>0</v>
      </c>
      <c r="F614" s="3">
        <f>E614*1.121</f>
        <v>0</v>
      </c>
      <c r="G614">
        <v>3</v>
      </c>
      <c r="H614">
        <v>7</v>
      </c>
      <c r="I614">
        <v>9</v>
      </c>
      <c r="J614" s="3"/>
      <c r="K614" s="3"/>
      <c r="L614" s="3"/>
      <c r="P614" s="18">
        <v>45140</v>
      </c>
    </row>
    <row r="615" spans="1:16" x14ac:dyDescent="0.2">
      <c r="A615">
        <v>2023</v>
      </c>
      <c r="B615" t="s">
        <v>156</v>
      </c>
      <c r="C615" t="s">
        <v>16</v>
      </c>
      <c r="D615" s="18">
        <v>45077</v>
      </c>
      <c r="E615">
        <v>0</v>
      </c>
      <c r="F615" s="3">
        <f>E615*1.121</f>
        <v>0</v>
      </c>
      <c r="G615">
        <v>4</v>
      </c>
      <c r="H615">
        <v>8</v>
      </c>
      <c r="I615">
        <v>9</v>
      </c>
      <c r="J615" s="3"/>
      <c r="K615" s="3"/>
      <c r="L615" s="3"/>
      <c r="P615" s="18">
        <v>45140</v>
      </c>
    </row>
    <row r="616" spans="1:16" x14ac:dyDescent="0.2">
      <c r="A616">
        <v>2023</v>
      </c>
      <c r="B616" t="s">
        <v>5</v>
      </c>
      <c r="C616" t="s">
        <v>16</v>
      </c>
      <c r="D616" s="18">
        <v>45077</v>
      </c>
      <c r="E616">
        <v>3</v>
      </c>
      <c r="F616" s="3">
        <f>E616*1.121</f>
        <v>3.363</v>
      </c>
      <c r="G616">
        <v>1</v>
      </c>
      <c r="H616">
        <v>5</v>
      </c>
      <c r="I616">
        <v>1</v>
      </c>
      <c r="P616" s="18">
        <v>45084</v>
      </c>
    </row>
    <row r="617" spans="1:16" x14ac:dyDescent="0.2">
      <c r="A617">
        <v>2023</v>
      </c>
      <c r="B617" t="s">
        <v>5</v>
      </c>
      <c r="C617" t="s">
        <v>16</v>
      </c>
      <c r="D617" s="18">
        <v>45077</v>
      </c>
      <c r="E617">
        <v>3</v>
      </c>
      <c r="F617" s="3">
        <f>E617*1.121</f>
        <v>3.363</v>
      </c>
      <c r="G617">
        <v>2</v>
      </c>
      <c r="H617">
        <v>6</v>
      </c>
      <c r="I617">
        <v>1</v>
      </c>
      <c r="P617" s="18">
        <v>45084</v>
      </c>
    </row>
    <row r="618" spans="1:16" x14ac:dyDescent="0.2">
      <c r="A618">
        <v>2023</v>
      </c>
      <c r="B618" t="s">
        <v>5</v>
      </c>
      <c r="C618" t="s">
        <v>16</v>
      </c>
      <c r="D618" s="18">
        <v>45077</v>
      </c>
      <c r="E618">
        <v>3</v>
      </c>
      <c r="F618" s="3">
        <f>E618*1.121</f>
        <v>3.363</v>
      </c>
      <c r="G618">
        <v>3</v>
      </c>
      <c r="H618">
        <v>7</v>
      </c>
      <c r="I618">
        <v>1</v>
      </c>
      <c r="P618" s="18">
        <v>45084</v>
      </c>
    </row>
    <row r="619" spans="1:16" x14ac:dyDescent="0.2">
      <c r="A619">
        <v>2023</v>
      </c>
      <c r="B619" t="s">
        <v>5</v>
      </c>
      <c r="C619" t="s">
        <v>16</v>
      </c>
      <c r="D619" s="18">
        <v>45077</v>
      </c>
      <c r="E619">
        <v>3</v>
      </c>
      <c r="F619" s="3">
        <f>E619*1.121</f>
        <v>3.363</v>
      </c>
      <c r="G619">
        <v>4</v>
      </c>
      <c r="H619">
        <v>8</v>
      </c>
      <c r="I619">
        <v>1</v>
      </c>
      <c r="P619" s="18">
        <v>45084</v>
      </c>
    </row>
    <row r="620" spans="1:16" x14ac:dyDescent="0.2">
      <c r="A620">
        <v>2023</v>
      </c>
      <c r="B620" t="s">
        <v>5</v>
      </c>
      <c r="C620" t="s">
        <v>16</v>
      </c>
      <c r="D620" s="18">
        <v>45077</v>
      </c>
      <c r="E620">
        <v>3</v>
      </c>
      <c r="F620" s="3">
        <f>E620*1.121</f>
        <v>3.363</v>
      </c>
      <c r="G620">
        <v>1</v>
      </c>
      <c r="H620">
        <v>5</v>
      </c>
      <c r="I620">
        <v>2</v>
      </c>
      <c r="P620" s="18">
        <v>45091</v>
      </c>
    </row>
    <row r="621" spans="1:16" x14ac:dyDescent="0.2">
      <c r="A621">
        <v>2023</v>
      </c>
      <c r="B621" t="s">
        <v>5</v>
      </c>
      <c r="C621" t="s">
        <v>16</v>
      </c>
      <c r="D621" s="18">
        <v>45077</v>
      </c>
      <c r="E621">
        <v>3</v>
      </c>
      <c r="F621" s="3">
        <f>E621*1.121</f>
        <v>3.363</v>
      </c>
      <c r="G621">
        <v>2</v>
      </c>
      <c r="H621">
        <v>6</v>
      </c>
      <c r="I621">
        <v>2</v>
      </c>
      <c r="P621" s="18">
        <v>45091</v>
      </c>
    </row>
    <row r="622" spans="1:16" x14ac:dyDescent="0.2">
      <c r="A622">
        <v>2023</v>
      </c>
      <c r="B622" t="s">
        <v>5</v>
      </c>
      <c r="C622" t="s">
        <v>16</v>
      </c>
      <c r="D622" s="18">
        <v>45077</v>
      </c>
      <c r="E622">
        <v>3</v>
      </c>
      <c r="F622" s="3">
        <f>E622*1.121</f>
        <v>3.363</v>
      </c>
      <c r="G622">
        <v>3</v>
      </c>
      <c r="H622">
        <v>7</v>
      </c>
      <c r="I622">
        <v>2</v>
      </c>
      <c r="P622" s="18">
        <v>45091</v>
      </c>
    </row>
    <row r="623" spans="1:16" x14ac:dyDescent="0.2">
      <c r="A623">
        <v>2023</v>
      </c>
      <c r="B623" t="s">
        <v>5</v>
      </c>
      <c r="C623" t="s">
        <v>16</v>
      </c>
      <c r="D623" s="18">
        <v>45077</v>
      </c>
      <c r="E623">
        <v>3</v>
      </c>
      <c r="F623" s="3">
        <f>E623*1.121</f>
        <v>3.363</v>
      </c>
      <c r="G623">
        <v>4</v>
      </c>
      <c r="H623">
        <v>8</v>
      </c>
      <c r="I623">
        <v>2</v>
      </c>
      <c r="P623" s="18">
        <v>45091</v>
      </c>
    </row>
    <row r="624" spans="1:16" x14ac:dyDescent="0.2">
      <c r="A624">
        <v>2023</v>
      </c>
      <c r="B624" t="s">
        <v>5</v>
      </c>
      <c r="C624" t="s">
        <v>16</v>
      </c>
      <c r="D624" s="18">
        <v>45077</v>
      </c>
      <c r="E624">
        <v>3</v>
      </c>
      <c r="F624" s="3">
        <f>E624*1.121</f>
        <v>3.363</v>
      </c>
      <c r="G624">
        <v>1</v>
      </c>
      <c r="H624">
        <v>5</v>
      </c>
      <c r="I624">
        <v>3</v>
      </c>
      <c r="P624" s="18">
        <v>45098</v>
      </c>
    </row>
    <row r="625" spans="1:17" x14ac:dyDescent="0.2">
      <c r="A625">
        <v>2023</v>
      </c>
      <c r="B625" t="s">
        <v>5</v>
      </c>
      <c r="C625" t="s">
        <v>16</v>
      </c>
      <c r="D625" s="18">
        <v>45077</v>
      </c>
      <c r="E625">
        <v>3</v>
      </c>
      <c r="F625" s="3">
        <f>E625*1.121</f>
        <v>3.363</v>
      </c>
      <c r="G625">
        <v>2</v>
      </c>
      <c r="H625">
        <v>6</v>
      </c>
      <c r="I625">
        <v>3</v>
      </c>
      <c r="P625" s="18">
        <v>45098</v>
      </c>
    </row>
    <row r="626" spans="1:17" x14ac:dyDescent="0.2">
      <c r="A626">
        <v>2023</v>
      </c>
      <c r="B626" t="s">
        <v>5</v>
      </c>
      <c r="C626" t="s">
        <v>16</v>
      </c>
      <c r="D626" s="18">
        <v>45077</v>
      </c>
      <c r="E626">
        <v>3</v>
      </c>
      <c r="F626" s="3">
        <f>E626*1.121</f>
        <v>3.363</v>
      </c>
      <c r="G626">
        <v>3</v>
      </c>
      <c r="H626">
        <v>7</v>
      </c>
      <c r="I626">
        <v>3</v>
      </c>
      <c r="P626" s="18">
        <v>45098</v>
      </c>
    </row>
    <row r="627" spans="1:17" x14ac:dyDescent="0.2">
      <c r="A627">
        <v>2023</v>
      </c>
      <c r="B627" t="s">
        <v>5</v>
      </c>
      <c r="C627" t="s">
        <v>16</v>
      </c>
      <c r="D627" s="18">
        <v>45077</v>
      </c>
      <c r="E627">
        <v>3</v>
      </c>
      <c r="F627" s="3">
        <f>E627*1.121</f>
        <v>3.363</v>
      </c>
      <c r="G627">
        <v>4</v>
      </c>
      <c r="H627">
        <v>8</v>
      </c>
      <c r="I627">
        <v>3</v>
      </c>
      <c r="P627" s="18">
        <v>45098</v>
      </c>
    </row>
    <row r="628" spans="1:17" x14ac:dyDescent="0.2">
      <c r="A628">
        <v>2023</v>
      </c>
      <c r="B628" t="s">
        <v>5</v>
      </c>
      <c r="C628" t="s">
        <v>16</v>
      </c>
      <c r="D628" s="18">
        <v>45077</v>
      </c>
      <c r="E628">
        <v>3</v>
      </c>
      <c r="F628" s="3">
        <f>E628*1.121</f>
        <v>3.363</v>
      </c>
      <c r="G628">
        <v>1</v>
      </c>
      <c r="H628">
        <v>5</v>
      </c>
      <c r="I628">
        <v>4</v>
      </c>
      <c r="J628" s="3">
        <v>18.5</v>
      </c>
      <c r="K628" s="3">
        <f>J628/435.6*4047*4</f>
        <v>687.50688705234154</v>
      </c>
      <c r="L628" s="3">
        <f>K628*1.121</f>
        <v>770.69522038567482</v>
      </c>
      <c r="P628" s="18">
        <v>45105</v>
      </c>
      <c r="Q628">
        <v>358.269129476584</v>
      </c>
    </row>
    <row r="629" spans="1:17" x14ac:dyDescent="0.2">
      <c r="A629">
        <v>2023</v>
      </c>
      <c r="B629" t="s">
        <v>5</v>
      </c>
      <c r="C629" t="s">
        <v>16</v>
      </c>
      <c r="D629" s="18">
        <v>45077</v>
      </c>
      <c r="E629">
        <v>3</v>
      </c>
      <c r="F629" s="3">
        <f>E629*1.121</f>
        <v>3.363</v>
      </c>
      <c r="G629">
        <v>2</v>
      </c>
      <c r="H629">
        <v>6</v>
      </c>
      <c r="I629">
        <v>4</v>
      </c>
      <c r="J629" s="3">
        <v>12.7</v>
      </c>
      <c r="K629" s="3">
        <f>J629/435.6*4047*4</f>
        <v>471.96418732782365</v>
      </c>
      <c r="L629" s="3">
        <f>K629*1.121</f>
        <v>529.07185399449031</v>
      </c>
      <c r="P629" s="18">
        <v>45105</v>
      </c>
      <c r="Q629">
        <v>520.74001377410468</v>
      </c>
    </row>
    <row r="630" spans="1:17" x14ac:dyDescent="0.2">
      <c r="A630">
        <v>2023</v>
      </c>
      <c r="B630" t="s">
        <v>5</v>
      </c>
      <c r="C630" t="s">
        <v>16</v>
      </c>
      <c r="D630" s="18">
        <v>45077</v>
      </c>
      <c r="E630">
        <v>3</v>
      </c>
      <c r="F630" s="3">
        <f>E630*1.121</f>
        <v>3.363</v>
      </c>
      <c r="G630">
        <v>3</v>
      </c>
      <c r="H630">
        <v>7</v>
      </c>
      <c r="I630">
        <v>4</v>
      </c>
      <c r="J630" s="3">
        <v>16.100000000000001</v>
      </c>
      <c r="K630" s="3">
        <f>J630/435.6*4047*4</f>
        <v>598.31680440771356</v>
      </c>
      <c r="L630" s="3">
        <f>K630*1.121</f>
        <v>670.71313774104692</v>
      </c>
      <c r="P630" s="18">
        <v>45105</v>
      </c>
      <c r="Q630">
        <v>399.92833057851237</v>
      </c>
    </row>
    <row r="631" spans="1:17" x14ac:dyDescent="0.2">
      <c r="A631">
        <v>2023</v>
      </c>
      <c r="B631" t="s">
        <v>5</v>
      </c>
      <c r="C631" t="s">
        <v>16</v>
      </c>
      <c r="D631" s="18">
        <v>45077</v>
      </c>
      <c r="E631">
        <v>3</v>
      </c>
      <c r="F631" s="3">
        <f>E631*1.121</f>
        <v>3.363</v>
      </c>
      <c r="G631">
        <v>4</v>
      </c>
      <c r="H631">
        <v>8</v>
      </c>
      <c r="I631">
        <v>4</v>
      </c>
      <c r="J631" s="3">
        <v>10.1</v>
      </c>
      <c r="K631" s="3">
        <f>J631/435.6*4047*4</f>
        <v>375.34159779614322</v>
      </c>
      <c r="L631" s="3">
        <f>K631*1.121</f>
        <v>420.75793112947656</v>
      </c>
      <c r="P631" s="18">
        <v>45105</v>
      </c>
      <c r="Q631">
        <v>491.57857300275487</v>
      </c>
    </row>
    <row r="632" spans="1:17" x14ac:dyDescent="0.2">
      <c r="A632">
        <v>2023</v>
      </c>
      <c r="B632" t="s">
        <v>5</v>
      </c>
      <c r="C632" t="s">
        <v>16</v>
      </c>
      <c r="D632" s="18">
        <v>45077</v>
      </c>
      <c r="E632">
        <v>3</v>
      </c>
      <c r="F632" s="3">
        <f>E632*1.121</f>
        <v>3.363</v>
      </c>
      <c r="G632">
        <v>1</v>
      </c>
      <c r="H632">
        <v>5</v>
      </c>
      <c r="I632">
        <v>5</v>
      </c>
      <c r="J632" s="3">
        <v>29.3</v>
      </c>
      <c r="K632" s="3">
        <f>J632/435.6*4047*4</f>
        <v>1088.8622589531681</v>
      </c>
      <c r="L632" s="3">
        <f>K632*1.121</f>
        <v>1220.6145922865014</v>
      </c>
      <c r="P632" s="18">
        <v>45112</v>
      </c>
    </row>
    <row r="633" spans="1:17" x14ac:dyDescent="0.2">
      <c r="A633">
        <v>2023</v>
      </c>
      <c r="B633" t="s">
        <v>5</v>
      </c>
      <c r="C633" t="s">
        <v>16</v>
      </c>
      <c r="D633" s="18">
        <v>45077</v>
      </c>
      <c r="E633">
        <v>3</v>
      </c>
      <c r="F633" s="3">
        <f>E633*1.121</f>
        <v>3.363</v>
      </c>
      <c r="G633">
        <v>2</v>
      </c>
      <c r="H633">
        <v>6</v>
      </c>
      <c r="I633">
        <v>5</v>
      </c>
      <c r="J633" s="3">
        <v>31.8</v>
      </c>
      <c r="K633" s="3">
        <f>J633/435.6*4047*4</f>
        <v>1181.7685950413224</v>
      </c>
      <c r="L633" s="3">
        <f>K633*1.121</f>
        <v>1324.7625950413224</v>
      </c>
      <c r="P633" s="18">
        <v>45112</v>
      </c>
    </row>
    <row r="634" spans="1:17" x14ac:dyDescent="0.2">
      <c r="A634">
        <v>2023</v>
      </c>
      <c r="B634" t="s">
        <v>5</v>
      </c>
      <c r="C634" t="s">
        <v>16</v>
      </c>
      <c r="D634" s="18">
        <v>45077</v>
      </c>
      <c r="E634">
        <v>3</v>
      </c>
      <c r="F634" s="3">
        <f>E634*1.121</f>
        <v>3.363</v>
      </c>
      <c r="G634">
        <v>3</v>
      </c>
      <c r="H634">
        <v>7</v>
      </c>
      <c r="I634">
        <v>5</v>
      </c>
      <c r="J634" s="3">
        <v>39.700000000000003</v>
      </c>
      <c r="K634" s="3">
        <f>J634/435.6*4047*4</f>
        <v>1475.3526170798898</v>
      </c>
      <c r="L634" s="3">
        <f>K634*1.121</f>
        <v>1653.8702837465564</v>
      </c>
      <c r="P634" s="18">
        <v>45112</v>
      </c>
    </row>
    <row r="635" spans="1:17" x14ac:dyDescent="0.2">
      <c r="A635">
        <v>2023</v>
      </c>
      <c r="B635" t="s">
        <v>5</v>
      </c>
      <c r="C635" t="s">
        <v>16</v>
      </c>
      <c r="D635" s="18">
        <v>45077</v>
      </c>
      <c r="E635">
        <v>3</v>
      </c>
      <c r="F635" s="3">
        <f>E635*1.121</f>
        <v>3.363</v>
      </c>
      <c r="G635">
        <v>4</v>
      </c>
      <c r="H635">
        <v>8</v>
      </c>
      <c r="I635">
        <v>5</v>
      </c>
      <c r="J635" s="3">
        <v>21.5</v>
      </c>
      <c r="K635" s="3">
        <f>J635/435.6*4047*4</f>
        <v>798.99449035812665</v>
      </c>
      <c r="L635" s="3">
        <f>K635*1.121</f>
        <v>895.67282369145994</v>
      </c>
      <c r="P635" s="18">
        <v>45112</v>
      </c>
    </row>
    <row r="636" spans="1:17" x14ac:dyDescent="0.2">
      <c r="A636">
        <v>2023</v>
      </c>
      <c r="B636" t="s">
        <v>5</v>
      </c>
      <c r="C636" t="s">
        <v>16</v>
      </c>
      <c r="D636" s="18">
        <v>45077</v>
      </c>
      <c r="E636">
        <v>3</v>
      </c>
      <c r="F636" s="3">
        <f>E636*1.121</f>
        <v>3.363</v>
      </c>
      <c r="G636">
        <v>1</v>
      </c>
      <c r="H636">
        <v>5</v>
      </c>
      <c r="I636">
        <v>6</v>
      </c>
      <c r="J636" s="3">
        <v>47</v>
      </c>
      <c r="K636" s="3">
        <f>J636/435.6*4047*4</f>
        <v>1746.6391184573004</v>
      </c>
      <c r="L636" s="3">
        <f>K636*1.121</f>
        <v>1957.9824517906336</v>
      </c>
      <c r="P636" s="18">
        <v>45119</v>
      </c>
    </row>
    <row r="637" spans="1:17" x14ac:dyDescent="0.2">
      <c r="A637">
        <v>2023</v>
      </c>
      <c r="B637" t="s">
        <v>5</v>
      </c>
      <c r="C637" t="s">
        <v>16</v>
      </c>
      <c r="D637" s="18">
        <v>45077</v>
      </c>
      <c r="E637">
        <v>3</v>
      </c>
      <c r="F637" s="3">
        <f>E637*1.121</f>
        <v>3.363</v>
      </c>
      <c r="G637">
        <v>2</v>
      </c>
      <c r="H637">
        <v>6</v>
      </c>
      <c r="I637">
        <v>6</v>
      </c>
      <c r="J637" s="3">
        <v>51.7</v>
      </c>
      <c r="K637" s="3">
        <f>J637/435.6*4047*4</f>
        <v>1921.3030303030303</v>
      </c>
      <c r="L637" s="3">
        <f>K637*1.121</f>
        <v>2153.7806969696967</v>
      </c>
      <c r="P637" s="18">
        <v>45119</v>
      </c>
    </row>
    <row r="638" spans="1:17" x14ac:dyDescent="0.2">
      <c r="A638">
        <v>2023</v>
      </c>
      <c r="B638" t="s">
        <v>5</v>
      </c>
      <c r="C638" t="s">
        <v>16</v>
      </c>
      <c r="D638" s="18">
        <v>45077</v>
      </c>
      <c r="E638">
        <v>3</v>
      </c>
      <c r="F638" s="3">
        <f>E638*1.121</f>
        <v>3.363</v>
      </c>
      <c r="G638">
        <v>3</v>
      </c>
      <c r="H638">
        <v>7</v>
      </c>
      <c r="I638">
        <v>6</v>
      </c>
      <c r="J638" s="3">
        <v>57.6</v>
      </c>
      <c r="K638" s="3">
        <f>J638/435.6*4047*4</f>
        <v>2140.5619834710747</v>
      </c>
      <c r="L638" s="3">
        <f>K638*1.121</f>
        <v>2399.5699834710745</v>
      </c>
      <c r="P638" s="18">
        <v>45119</v>
      </c>
    </row>
    <row r="639" spans="1:17" x14ac:dyDescent="0.2">
      <c r="A639">
        <v>2023</v>
      </c>
      <c r="B639" t="s">
        <v>5</v>
      </c>
      <c r="C639" t="s">
        <v>16</v>
      </c>
      <c r="D639" s="18">
        <v>45077</v>
      </c>
      <c r="E639">
        <v>3</v>
      </c>
      <c r="F639" s="3">
        <f>E639*1.121</f>
        <v>3.363</v>
      </c>
      <c r="G639">
        <v>4</v>
      </c>
      <c r="H639">
        <v>8</v>
      </c>
      <c r="I639">
        <v>6</v>
      </c>
      <c r="J639" s="3">
        <v>43.8</v>
      </c>
      <c r="K639" s="3">
        <f>J639/435.6*4047*4</f>
        <v>1627.7190082644627</v>
      </c>
      <c r="L639" s="3">
        <f>K639*1.121</f>
        <v>1824.6730082644626</v>
      </c>
      <c r="P639" s="18">
        <v>45119</v>
      </c>
    </row>
    <row r="640" spans="1:17" x14ac:dyDescent="0.2">
      <c r="A640">
        <v>2023</v>
      </c>
      <c r="B640" t="s">
        <v>5</v>
      </c>
      <c r="C640" t="s">
        <v>16</v>
      </c>
      <c r="D640" s="18">
        <v>45077</v>
      </c>
      <c r="E640">
        <v>3</v>
      </c>
      <c r="F640" s="3">
        <f>E640*1.121</f>
        <v>3.363</v>
      </c>
      <c r="G640">
        <v>1</v>
      </c>
      <c r="H640">
        <v>5</v>
      </c>
      <c r="I640">
        <v>7</v>
      </c>
      <c r="J640" s="3">
        <v>65.400000000000006</v>
      </c>
      <c r="K640" s="3">
        <f>J640/435.6*4047*4</f>
        <v>2430.4297520661162</v>
      </c>
      <c r="L640" s="3">
        <f>K640*1.121</f>
        <v>2724.5117520661161</v>
      </c>
      <c r="P640" s="18">
        <v>45126</v>
      </c>
    </row>
    <row r="641" spans="1:18" x14ac:dyDescent="0.2">
      <c r="A641">
        <v>2023</v>
      </c>
      <c r="B641" t="s">
        <v>5</v>
      </c>
      <c r="C641" t="s">
        <v>16</v>
      </c>
      <c r="D641" s="18">
        <v>45077</v>
      </c>
      <c r="E641">
        <v>3</v>
      </c>
      <c r="F641" s="3">
        <f>E641*1.121</f>
        <v>3.363</v>
      </c>
      <c r="G641">
        <v>2</v>
      </c>
      <c r="H641">
        <v>6</v>
      </c>
      <c r="I641">
        <v>7</v>
      </c>
      <c r="J641" s="3">
        <v>67.5</v>
      </c>
      <c r="K641" s="3">
        <f>J641/435.6*4047*4</f>
        <v>2508.4710743801652</v>
      </c>
      <c r="L641" s="3">
        <f>K641*1.121</f>
        <v>2811.9960743801653</v>
      </c>
      <c r="P641" s="18">
        <v>45126</v>
      </c>
    </row>
    <row r="642" spans="1:18" x14ac:dyDescent="0.2">
      <c r="A642">
        <v>2023</v>
      </c>
      <c r="B642" t="s">
        <v>5</v>
      </c>
      <c r="C642" t="s">
        <v>16</v>
      </c>
      <c r="D642" s="18">
        <v>45077</v>
      </c>
      <c r="E642">
        <v>3</v>
      </c>
      <c r="F642" s="3">
        <f>E642*1.121</f>
        <v>3.363</v>
      </c>
      <c r="G642">
        <v>3</v>
      </c>
      <c r="H642">
        <v>7</v>
      </c>
      <c r="I642">
        <v>7</v>
      </c>
      <c r="J642" s="3">
        <v>83.5</v>
      </c>
      <c r="K642" s="3">
        <f>J642/435.6*4047*4</f>
        <v>3103.0716253443525</v>
      </c>
      <c r="L642" s="3">
        <f>K642*1.121</f>
        <v>3478.5432920110193</v>
      </c>
      <c r="P642" s="18">
        <v>45126</v>
      </c>
    </row>
    <row r="643" spans="1:18" x14ac:dyDescent="0.2">
      <c r="A643">
        <v>2023</v>
      </c>
      <c r="B643" t="s">
        <v>5</v>
      </c>
      <c r="C643" t="s">
        <v>16</v>
      </c>
      <c r="D643" s="18">
        <v>45077</v>
      </c>
      <c r="E643">
        <v>3</v>
      </c>
      <c r="F643" s="3">
        <f>E643*1.121</f>
        <v>3.363</v>
      </c>
      <c r="G643">
        <v>4</v>
      </c>
      <c r="H643">
        <v>8</v>
      </c>
      <c r="I643">
        <v>7</v>
      </c>
      <c r="J643" s="3">
        <v>49.3</v>
      </c>
      <c r="K643" s="3">
        <f>J643/435.6*4047*4</f>
        <v>1832.1129476584019</v>
      </c>
      <c r="L643" s="3">
        <f>K643*1.121</f>
        <v>2053.7986143250687</v>
      </c>
      <c r="P643" s="18">
        <v>45126</v>
      </c>
    </row>
    <row r="644" spans="1:18" x14ac:dyDescent="0.2">
      <c r="A644">
        <v>2023</v>
      </c>
      <c r="B644" t="s">
        <v>5</v>
      </c>
      <c r="C644" t="s">
        <v>16</v>
      </c>
      <c r="D644" s="18">
        <v>45077</v>
      </c>
      <c r="E644">
        <v>3</v>
      </c>
      <c r="F644" s="3">
        <f>E644*1.121</f>
        <v>3.363</v>
      </c>
      <c r="G644">
        <v>1</v>
      </c>
      <c r="H644">
        <v>5</v>
      </c>
      <c r="I644">
        <v>8</v>
      </c>
      <c r="J644" s="3">
        <v>80.7</v>
      </c>
      <c r="K644" s="3">
        <f>J644/435.6*4047*4</f>
        <v>2999.0165289256197</v>
      </c>
      <c r="L644" s="3">
        <f>K644*1.121</f>
        <v>3361.8975289256196</v>
      </c>
      <c r="P644" s="18">
        <v>45133</v>
      </c>
    </row>
    <row r="645" spans="1:18" x14ac:dyDescent="0.2">
      <c r="A645">
        <v>2023</v>
      </c>
      <c r="B645" t="s">
        <v>5</v>
      </c>
      <c r="C645" t="s">
        <v>16</v>
      </c>
      <c r="D645" s="18">
        <v>45077</v>
      </c>
      <c r="E645">
        <v>3</v>
      </c>
      <c r="F645" s="3">
        <f>E645*1.121</f>
        <v>3.363</v>
      </c>
      <c r="G645">
        <v>2</v>
      </c>
      <c r="H645">
        <v>6</v>
      </c>
      <c r="I645">
        <v>8</v>
      </c>
      <c r="J645" s="3">
        <v>37</v>
      </c>
      <c r="K645" s="3">
        <f>J645/435.6*4047*4</f>
        <v>1375.0137741046831</v>
      </c>
      <c r="L645" s="3">
        <f>K645*1.121</f>
        <v>1541.3904407713496</v>
      </c>
      <c r="P645" s="18">
        <v>45133</v>
      </c>
    </row>
    <row r="646" spans="1:18" x14ac:dyDescent="0.2">
      <c r="A646">
        <v>2023</v>
      </c>
      <c r="B646" t="s">
        <v>5</v>
      </c>
      <c r="C646" t="s">
        <v>16</v>
      </c>
      <c r="D646" s="18">
        <v>45077</v>
      </c>
      <c r="E646">
        <v>3</v>
      </c>
      <c r="F646" s="3">
        <f>E646*1.121</f>
        <v>3.363</v>
      </c>
      <c r="G646">
        <v>3</v>
      </c>
      <c r="H646">
        <v>7</v>
      </c>
      <c r="I646">
        <v>8</v>
      </c>
      <c r="J646" s="3">
        <v>13.8</v>
      </c>
      <c r="K646" s="3">
        <f>J646/435.6*4047*4</f>
        <v>512.84297520661164</v>
      </c>
      <c r="L646" s="3">
        <f>K646*1.121</f>
        <v>574.89697520661161</v>
      </c>
      <c r="P646" s="18">
        <v>45133</v>
      </c>
    </row>
    <row r="647" spans="1:18" x14ac:dyDescent="0.2">
      <c r="A647">
        <v>2023</v>
      </c>
      <c r="B647" t="s">
        <v>5</v>
      </c>
      <c r="C647" t="s">
        <v>16</v>
      </c>
      <c r="D647" s="18">
        <v>45077</v>
      </c>
      <c r="E647">
        <v>3</v>
      </c>
      <c r="F647" s="3">
        <f>E647*1.121</f>
        <v>3.363</v>
      </c>
      <c r="G647">
        <v>4</v>
      </c>
      <c r="H647">
        <v>8</v>
      </c>
      <c r="I647">
        <v>8</v>
      </c>
      <c r="J647" s="3">
        <v>55.3</v>
      </c>
      <c r="K647" s="3">
        <f>J647/435.6*4047*4</f>
        <v>2055.0881542699722</v>
      </c>
      <c r="L647" s="3">
        <f>K647*1.121</f>
        <v>2303.7538209366389</v>
      </c>
      <c r="P647" s="18">
        <v>45133</v>
      </c>
    </row>
    <row r="648" spans="1:18" x14ac:dyDescent="0.2">
      <c r="A648">
        <v>2023</v>
      </c>
      <c r="B648" t="s">
        <v>5</v>
      </c>
      <c r="C648" t="s">
        <v>16</v>
      </c>
      <c r="D648" s="18">
        <v>45077</v>
      </c>
      <c r="E648">
        <v>3</v>
      </c>
      <c r="F648" s="3">
        <f>E648*1.121</f>
        <v>3.363</v>
      </c>
      <c r="G648">
        <v>1</v>
      </c>
      <c r="H648">
        <v>5</v>
      </c>
      <c r="I648">
        <v>9</v>
      </c>
      <c r="J648" s="3">
        <v>103.5</v>
      </c>
      <c r="K648" s="3">
        <f>J648/435.6*4047*4</f>
        <v>3846.3223140495866</v>
      </c>
      <c r="L648" s="3">
        <f>K648*1.121</f>
        <v>4311.7273140495863</v>
      </c>
      <c r="P648" s="18">
        <v>45140</v>
      </c>
    </row>
    <row r="649" spans="1:18" x14ac:dyDescent="0.2">
      <c r="A649">
        <v>2023</v>
      </c>
      <c r="B649" t="s">
        <v>5</v>
      </c>
      <c r="C649" t="s">
        <v>16</v>
      </c>
      <c r="D649" s="18">
        <v>45077</v>
      </c>
      <c r="E649">
        <v>3</v>
      </c>
      <c r="F649" s="3">
        <f>E649*1.121</f>
        <v>3.363</v>
      </c>
      <c r="G649">
        <v>2</v>
      </c>
      <c r="H649">
        <v>6</v>
      </c>
      <c r="I649">
        <v>9</v>
      </c>
      <c r="J649" s="3">
        <v>9.3000000000000007</v>
      </c>
      <c r="K649" s="3">
        <f>J649/435.6*4047*4</f>
        <v>345.61157024793391</v>
      </c>
      <c r="L649" s="3">
        <f>K649*1.121</f>
        <v>387.43057024793393</v>
      </c>
      <c r="P649" s="18">
        <v>45140</v>
      </c>
    </row>
    <row r="650" spans="1:18" x14ac:dyDescent="0.2">
      <c r="A650">
        <v>2023</v>
      </c>
      <c r="B650" t="s">
        <v>5</v>
      </c>
      <c r="C650" t="s">
        <v>16</v>
      </c>
      <c r="D650" s="18">
        <v>45077</v>
      </c>
      <c r="E650">
        <v>3</v>
      </c>
      <c r="F650" s="3">
        <f>E650*1.121</f>
        <v>3.363</v>
      </c>
      <c r="G650">
        <v>3</v>
      </c>
      <c r="H650">
        <v>7</v>
      </c>
      <c r="I650">
        <v>9</v>
      </c>
      <c r="J650" s="3">
        <v>6.8</v>
      </c>
      <c r="K650" s="3">
        <f>J650/435.6*4047*4</f>
        <v>252.70523415977959</v>
      </c>
      <c r="L650" s="3">
        <f>K650*1.121</f>
        <v>283.28256749311294</v>
      </c>
      <c r="P650" s="18">
        <v>45140</v>
      </c>
    </row>
    <row r="651" spans="1:18" x14ac:dyDescent="0.2">
      <c r="A651">
        <v>2023</v>
      </c>
      <c r="B651" t="s">
        <v>5</v>
      </c>
      <c r="C651" t="s">
        <v>16</v>
      </c>
      <c r="D651" s="18">
        <v>45077</v>
      </c>
      <c r="E651">
        <v>3</v>
      </c>
      <c r="F651" s="3">
        <f>E651*1.121</f>
        <v>3.363</v>
      </c>
      <c r="G651">
        <v>4</v>
      </c>
      <c r="H651">
        <v>8</v>
      </c>
      <c r="I651">
        <v>9</v>
      </c>
      <c r="J651" s="3">
        <v>62</v>
      </c>
      <c r="K651" s="3">
        <f>J651/435.6*4047*4</f>
        <v>2304.0771349862257</v>
      </c>
      <c r="L651" s="3">
        <f>K651*1.121</f>
        <v>2582.8704683195592</v>
      </c>
      <c r="P651" s="18">
        <v>45140</v>
      </c>
    </row>
    <row r="652" spans="1:18" x14ac:dyDescent="0.2">
      <c r="A652">
        <v>2023</v>
      </c>
      <c r="B652" t="s">
        <v>6</v>
      </c>
      <c r="C652" t="s">
        <v>16</v>
      </c>
      <c r="D652" s="18">
        <v>45077</v>
      </c>
      <c r="E652">
        <v>6</v>
      </c>
      <c r="F652" s="3">
        <f>E652*1.121</f>
        <v>6.726</v>
      </c>
      <c r="G652">
        <v>1</v>
      </c>
      <c r="H652">
        <v>5</v>
      </c>
      <c r="I652">
        <v>1</v>
      </c>
      <c r="M652" s="4">
        <v>0</v>
      </c>
      <c r="N652" s="3">
        <f>M652*2.54</f>
        <v>0</v>
      </c>
      <c r="O652" s="2" t="s">
        <v>40</v>
      </c>
      <c r="P652" s="18">
        <v>45084</v>
      </c>
      <c r="R652" s="2" t="s">
        <v>40</v>
      </c>
    </row>
    <row r="653" spans="1:18" x14ac:dyDescent="0.2">
      <c r="A653">
        <v>2023</v>
      </c>
      <c r="B653" t="s">
        <v>6</v>
      </c>
      <c r="C653" t="s">
        <v>16</v>
      </c>
      <c r="D653" s="18">
        <v>45077</v>
      </c>
      <c r="E653">
        <v>6</v>
      </c>
      <c r="F653" s="3">
        <f>E653*1.121</f>
        <v>6.726</v>
      </c>
      <c r="G653">
        <v>2</v>
      </c>
      <c r="H653">
        <v>6</v>
      </c>
      <c r="I653">
        <v>1</v>
      </c>
      <c r="M653" s="4">
        <v>0</v>
      </c>
      <c r="N653" s="3">
        <f>M653*2.54</f>
        <v>0</v>
      </c>
      <c r="O653" s="2" t="s">
        <v>40</v>
      </c>
      <c r="P653" s="18">
        <v>45084</v>
      </c>
      <c r="R653" s="2" t="s">
        <v>40</v>
      </c>
    </row>
    <row r="654" spans="1:18" x14ac:dyDescent="0.2">
      <c r="A654">
        <v>2023</v>
      </c>
      <c r="B654" t="s">
        <v>6</v>
      </c>
      <c r="C654" t="s">
        <v>16</v>
      </c>
      <c r="D654" s="18">
        <v>45077</v>
      </c>
      <c r="E654">
        <v>6</v>
      </c>
      <c r="F654" s="3">
        <f>E654*1.121</f>
        <v>6.726</v>
      </c>
      <c r="G654">
        <v>3</v>
      </c>
      <c r="H654">
        <v>7</v>
      </c>
      <c r="I654">
        <v>1</v>
      </c>
      <c r="M654" s="4">
        <v>0</v>
      </c>
      <c r="N654" s="3">
        <f>M654*2.54</f>
        <v>0</v>
      </c>
      <c r="O654" s="2" t="s">
        <v>40</v>
      </c>
      <c r="P654" s="18">
        <v>45084</v>
      </c>
      <c r="R654" s="2" t="s">
        <v>40</v>
      </c>
    </row>
    <row r="655" spans="1:18" x14ac:dyDescent="0.2">
      <c r="A655">
        <v>2023</v>
      </c>
      <c r="B655" t="s">
        <v>6</v>
      </c>
      <c r="C655" t="s">
        <v>16</v>
      </c>
      <c r="D655" s="18">
        <v>45077</v>
      </c>
      <c r="E655">
        <v>6</v>
      </c>
      <c r="F655" s="3">
        <f>E655*1.121</f>
        <v>6.726</v>
      </c>
      <c r="G655">
        <v>4</v>
      </c>
      <c r="H655">
        <v>8</v>
      </c>
      <c r="I655">
        <v>1</v>
      </c>
      <c r="M655" s="4">
        <v>0</v>
      </c>
      <c r="N655" s="3">
        <f>M655*2.54</f>
        <v>0</v>
      </c>
      <c r="O655" s="2" t="s">
        <v>40</v>
      </c>
      <c r="P655" s="18">
        <v>45084</v>
      </c>
      <c r="R655" s="2" t="s">
        <v>40</v>
      </c>
    </row>
    <row r="656" spans="1:18" x14ac:dyDescent="0.2">
      <c r="A656">
        <v>2023</v>
      </c>
      <c r="B656" t="s">
        <v>6</v>
      </c>
      <c r="C656" t="s">
        <v>16</v>
      </c>
      <c r="D656" s="18">
        <v>45077</v>
      </c>
      <c r="E656">
        <v>6</v>
      </c>
      <c r="F656" s="3">
        <f>E656*1.121</f>
        <v>6.726</v>
      </c>
      <c r="G656">
        <v>1</v>
      </c>
      <c r="H656">
        <v>5</v>
      </c>
      <c r="I656">
        <v>2</v>
      </c>
      <c r="M656" s="4">
        <v>1</v>
      </c>
      <c r="N656" s="3">
        <f>M656*2.54</f>
        <v>2.54</v>
      </c>
      <c r="O656" s="2" t="s">
        <v>41</v>
      </c>
      <c r="P656" s="18">
        <v>45091</v>
      </c>
      <c r="R656" s="2" t="s">
        <v>41</v>
      </c>
    </row>
    <row r="657" spans="1:18" x14ac:dyDescent="0.2">
      <c r="A657">
        <v>2023</v>
      </c>
      <c r="B657" t="s">
        <v>6</v>
      </c>
      <c r="C657" t="s">
        <v>16</v>
      </c>
      <c r="D657" s="18">
        <v>45077</v>
      </c>
      <c r="E657">
        <v>6</v>
      </c>
      <c r="F657" s="3">
        <f>E657*1.121</f>
        <v>6.726</v>
      </c>
      <c r="G657">
        <v>2</v>
      </c>
      <c r="H657">
        <v>6</v>
      </c>
      <c r="I657">
        <v>2</v>
      </c>
      <c r="M657" s="4">
        <v>1</v>
      </c>
      <c r="N657" s="3">
        <f>M657*2.54</f>
        <v>2.54</v>
      </c>
      <c r="O657" s="2" t="s">
        <v>41</v>
      </c>
      <c r="P657" s="18">
        <v>45091</v>
      </c>
      <c r="R657" s="2" t="s">
        <v>41</v>
      </c>
    </row>
    <row r="658" spans="1:18" x14ac:dyDescent="0.2">
      <c r="A658">
        <v>2023</v>
      </c>
      <c r="B658" t="s">
        <v>6</v>
      </c>
      <c r="C658" t="s">
        <v>16</v>
      </c>
      <c r="D658" s="18">
        <v>45077</v>
      </c>
      <c r="E658">
        <v>6</v>
      </c>
      <c r="F658" s="3">
        <f>E658*1.121</f>
        <v>6.726</v>
      </c>
      <c r="G658">
        <v>3</v>
      </c>
      <c r="H658">
        <v>7</v>
      </c>
      <c r="I658">
        <v>2</v>
      </c>
      <c r="M658" s="4">
        <v>1</v>
      </c>
      <c r="N658" s="3">
        <f>M658*2.54</f>
        <v>2.54</v>
      </c>
      <c r="O658" s="2" t="s">
        <v>41</v>
      </c>
      <c r="P658" s="18">
        <v>45091</v>
      </c>
      <c r="R658" s="2" t="s">
        <v>41</v>
      </c>
    </row>
    <row r="659" spans="1:18" x14ac:dyDescent="0.2">
      <c r="A659">
        <v>2023</v>
      </c>
      <c r="B659" t="s">
        <v>6</v>
      </c>
      <c r="C659" t="s">
        <v>16</v>
      </c>
      <c r="D659" s="18">
        <v>45077</v>
      </c>
      <c r="E659">
        <v>6</v>
      </c>
      <c r="F659" s="3">
        <f>E659*1.121</f>
        <v>6.726</v>
      </c>
      <c r="G659">
        <v>4</v>
      </c>
      <c r="H659">
        <v>8</v>
      </c>
      <c r="I659">
        <v>2</v>
      </c>
      <c r="M659" s="4">
        <v>1</v>
      </c>
      <c r="N659" s="3">
        <f>M659*2.54</f>
        <v>2.54</v>
      </c>
      <c r="O659" s="2" t="s">
        <v>41</v>
      </c>
      <c r="P659" s="18">
        <v>45091</v>
      </c>
      <c r="R659" s="2" t="s">
        <v>41</v>
      </c>
    </row>
    <row r="660" spans="1:18" x14ac:dyDescent="0.2">
      <c r="A660">
        <v>2023</v>
      </c>
      <c r="B660" t="s">
        <v>6</v>
      </c>
      <c r="C660" t="s">
        <v>16</v>
      </c>
      <c r="D660" s="18">
        <v>45077</v>
      </c>
      <c r="E660">
        <v>6</v>
      </c>
      <c r="F660" s="3">
        <f>E660*1.121</f>
        <v>6.726</v>
      </c>
      <c r="G660">
        <v>1</v>
      </c>
      <c r="H660">
        <v>5</v>
      </c>
      <c r="I660">
        <v>3</v>
      </c>
      <c r="M660" s="4">
        <v>2</v>
      </c>
      <c r="N660" s="3">
        <f>M660*2.54</f>
        <v>5.08</v>
      </c>
      <c r="O660" s="2" t="s">
        <v>41</v>
      </c>
      <c r="P660" s="18">
        <v>45098</v>
      </c>
      <c r="R660" s="2" t="s">
        <v>41</v>
      </c>
    </row>
    <row r="661" spans="1:18" x14ac:dyDescent="0.2">
      <c r="A661">
        <v>2023</v>
      </c>
      <c r="B661" t="s">
        <v>6</v>
      </c>
      <c r="C661" t="s">
        <v>16</v>
      </c>
      <c r="D661" s="18">
        <v>45077</v>
      </c>
      <c r="E661">
        <v>6</v>
      </c>
      <c r="F661" s="3">
        <f>E661*1.121</f>
        <v>6.726</v>
      </c>
      <c r="G661">
        <v>2</v>
      </c>
      <c r="H661">
        <v>6</v>
      </c>
      <c r="I661">
        <v>3</v>
      </c>
      <c r="M661" s="4">
        <v>2</v>
      </c>
      <c r="N661" s="3">
        <f>M661*2.54</f>
        <v>5.08</v>
      </c>
      <c r="O661" s="2" t="s">
        <v>41</v>
      </c>
      <c r="P661" s="18">
        <v>45098</v>
      </c>
      <c r="R661" s="2" t="s">
        <v>41</v>
      </c>
    </row>
    <row r="662" spans="1:18" x14ac:dyDescent="0.2">
      <c r="A662">
        <v>2023</v>
      </c>
      <c r="B662" t="s">
        <v>6</v>
      </c>
      <c r="C662" t="s">
        <v>16</v>
      </c>
      <c r="D662" s="18">
        <v>45077</v>
      </c>
      <c r="E662">
        <v>6</v>
      </c>
      <c r="F662" s="3">
        <f>E662*1.121</f>
        <v>6.726</v>
      </c>
      <c r="G662">
        <v>3</v>
      </c>
      <c r="H662">
        <v>7</v>
      </c>
      <c r="I662">
        <v>3</v>
      </c>
      <c r="M662" s="4">
        <v>2</v>
      </c>
      <c r="N662" s="3">
        <f>M662*2.54</f>
        <v>5.08</v>
      </c>
      <c r="O662" s="2" t="s">
        <v>41</v>
      </c>
      <c r="P662" s="18">
        <v>45098</v>
      </c>
      <c r="R662" s="2" t="s">
        <v>41</v>
      </c>
    </row>
    <row r="663" spans="1:18" x14ac:dyDescent="0.2">
      <c r="A663">
        <v>2023</v>
      </c>
      <c r="B663" t="s">
        <v>6</v>
      </c>
      <c r="C663" t="s">
        <v>16</v>
      </c>
      <c r="D663" s="18">
        <v>45077</v>
      </c>
      <c r="E663">
        <v>6</v>
      </c>
      <c r="F663" s="3">
        <f>E663*1.121</f>
        <v>6.726</v>
      </c>
      <c r="G663">
        <v>4</v>
      </c>
      <c r="H663">
        <v>8</v>
      </c>
      <c r="I663">
        <v>3</v>
      </c>
      <c r="M663" s="4">
        <v>2</v>
      </c>
      <c r="N663" s="3">
        <f>M663*2.54</f>
        <v>5.08</v>
      </c>
      <c r="O663" s="2" t="s">
        <v>41</v>
      </c>
      <c r="P663" s="18">
        <v>45098</v>
      </c>
      <c r="R663" s="2" t="s">
        <v>41</v>
      </c>
    </row>
    <row r="664" spans="1:18" x14ac:dyDescent="0.2">
      <c r="A664">
        <v>2023</v>
      </c>
      <c r="B664" t="s">
        <v>6</v>
      </c>
      <c r="C664" t="s">
        <v>16</v>
      </c>
      <c r="D664" s="18">
        <v>45077</v>
      </c>
      <c r="E664">
        <v>6</v>
      </c>
      <c r="F664" s="3">
        <f>E664*1.121</f>
        <v>6.726</v>
      </c>
      <c r="G664">
        <v>1</v>
      </c>
      <c r="H664">
        <v>5</v>
      </c>
      <c r="I664">
        <v>4</v>
      </c>
      <c r="J664" s="3">
        <v>13.1</v>
      </c>
      <c r="K664" s="3">
        <f>J664/435.6*4047*4</f>
        <v>486.82920110192833</v>
      </c>
      <c r="L664" s="3">
        <f>K664*1.121</f>
        <v>545.73553443526168</v>
      </c>
      <c r="M664" s="4">
        <v>8</v>
      </c>
      <c r="N664" s="3">
        <f>M664*2.54</f>
        <v>20.32</v>
      </c>
      <c r="O664" s="2" t="s">
        <v>42</v>
      </c>
      <c r="P664" s="18">
        <v>45105</v>
      </c>
      <c r="Q664">
        <v>504.07633333333331</v>
      </c>
      <c r="R664" s="2" t="s">
        <v>42</v>
      </c>
    </row>
    <row r="665" spans="1:18" x14ac:dyDescent="0.2">
      <c r="A665">
        <v>2023</v>
      </c>
      <c r="B665" t="s">
        <v>6</v>
      </c>
      <c r="C665" t="s">
        <v>16</v>
      </c>
      <c r="D665" s="18">
        <v>45077</v>
      </c>
      <c r="E665">
        <v>6</v>
      </c>
      <c r="F665" s="3">
        <f>E665*1.121</f>
        <v>6.726</v>
      </c>
      <c r="G665">
        <v>2</v>
      </c>
      <c r="H665">
        <v>6</v>
      </c>
      <c r="I665">
        <v>4</v>
      </c>
      <c r="J665" s="3">
        <v>23.9</v>
      </c>
      <c r="K665" s="3">
        <f>J665/435.6*4047*4</f>
        <v>888.18457300275475</v>
      </c>
      <c r="L665" s="3">
        <f>K665*1.121</f>
        <v>995.65490633608806</v>
      </c>
      <c r="M665" s="4">
        <v>10</v>
      </c>
      <c r="N665" s="3">
        <f>M665*2.54</f>
        <v>25.4</v>
      </c>
      <c r="O665" s="2" t="s">
        <v>42</v>
      </c>
      <c r="P665" s="18">
        <v>45105</v>
      </c>
      <c r="Q665">
        <v>349.93728925619837</v>
      </c>
      <c r="R665" s="2" t="s">
        <v>42</v>
      </c>
    </row>
    <row r="666" spans="1:18" x14ac:dyDescent="0.2">
      <c r="A666">
        <v>2023</v>
      </c>
      <c r="B666" t="s">
        <v>6</v>
      </c>
      <c r="C666" t="s">
        <v>16</v>
      </c>
      <c r="D666" s="18">
        <v>45077</v>
      </c>
      <c r="E666">
        <v>6</v>
      </c>
      <c r="F666" s="3">
        <f>E666*1.121</f>
        <v>6.726</v>
      </c>
      <c r="G666">
        <v>3</v>
      </c>
      <c r="H666">
        <v>7</v>
      </c>
      <c r="I666">
        <v>4</v>
      </c>
      <c r="J666" s="3">
        <v>16.399999999999999</v>
      </c>
      <c r="K666" s="3">
        <f>J666/435.6*4047*4</f>
        <v>609.46556473829196</v>
      </c>
      <c r="L666" s="3">
        <f>K666*1.121</f>
        <v>683.21089807162525</v>
      </c>
      <c r="M666" s="4">
        <v>9</v>
      </c>
      <c r="N666" s="3">
        <f>M666*2.54</f>
        <v>22.86</v>
      </c>
      <c r="O666" s="2" t="s">
        <v>42</v>
      </c>
      <c r="P666" s="18">
        <v>45105</v>
      </c>
      <c r="Q666">
        <v>312.44400826446287</v>
      </c>
      <c r="R666" s="2" t="s">
        <v>42</v>
      </c>
    </row>
    <row r="667" spans="1:18" x14ac:dyDescent="0.2">
      <c r="A667">
        <v>2023</v>
      </c>
      <c r="B667" t="s">
        <v>6</v>
      </c>
      <c r="C667" t="s">
        <v>16</v>
      </c>
      <c r="D667" s="18">
        <v>45077</v>
      </c>
      <c r="E667">
        <v>6</v>
      </c>
      <c r="F667" s="3">
        <f>E667*1.121</f>
        <v>6.726</v>
      </c>
      <c r="G667">
        <v>4</v>
      </c>
      <c r="H667">
        <v>8</v>
      </c>
      <c r="I667">
        <v>4</v>
      </c>
      <c r="J667" s="3">
        <v>14.6</v>
      </c>
      <c r="K667" s="3">
        <f>J667/435.6*4047*4</f>
        <v>542.57300275482089</v>
      </c>
      <c r="L667" s="3">
        <f>K667*1.121</f>
        <v>608.22433608815425</v>
      </c>
      <c r="M667" s="4">
        <v>9</v>
      </c>
      <c r="N667" s="3">
        <f>M667*2.54</f>
        <v>22.86</v>
      </c>
      <c r="O667" s="2" t="s">
        <v>42</v>
      </c>
      <c r="P667" s="18">
        <v>45105</v>
      </c>
      <c r="Q667">
        <v>204.13008539944903</v>
      </c>
      <c r="R667" s="2" t="s">
        <v>42</v>
      </c>
    </row>
    <row r="668" spans="1:18" x14ac:dyDescent="0.2">
      <c r="A668">
        <v>2023</v>
      </c>
      <c r="B668" t="s">
        <v>6</v>
      </c>
      <c r="C668" t="s">
        <v>16</v>
      </c>
      <c r="D668" s="18">
        <v>45077</v>
      </c>
      <c r="E668">
        <v>6</v>
      </c>
      <c r="F668" s="3">
        <f>E668*1.121</f>
        <v>6.726</v>
      </c>
      <c r="G668">
        <v>1</v>
      </c>
      <c r="H668">
        <v>5</v>
      </c>
      <c r="I668">
        <v>5</v>
      </c>
      <c r="J668" s="3">
        <v>30.1</v>
      </c>
      <c r="K668" s="3">
        <f>J668/435.6*4047*4</f>
        <v>1118.5922865013774</v>
      </c>
      <c r="L668" s="3">
        <f>K668*1.121</f>
        <v>1253.9419531680442</v>
      </c>
      <c r="M668" s="4">
        <v>22</v>
      </c>
      <c r="N668" s="3">
        <f>M668*2.54</f>
        <v>55.88</v>
      </c>
      <c r="O668" s="2" t="s">
        <v>54</v>
      </c>
      <c r="P668" s="18">
        <v>45112</v>
      </c>
      <c r="R668" s="4" t="s">
        <v>77</v>
      </c>
    </row>
    <row r="669" spans="1:18" x14ac:dyDescent="0.2">
      <c r="A669">
        <v>2023</v>
      </c>
      <c r="B669" t="s">
        <v>6</v>
      </c>
      <c r="C669" t="s">
        <v>16</v>
      </c>
      <c r="D669" s="18">
        <v>45077</v>
      </c>
      <c r="E669">
        <v>6</v>
      </c>
      <c r="F669" s="3">
        <f>E669*1.121</f>
        <v>6.726</v>
      </c>
      <c r="G669">
        <v>2</v>
      </c>
      <c r="H669">
        <v>6</v>
      </c>
      <c r="I669">
        <v>5</v>
      </c>
      <c r="J669" s="3">
        <v>49</v>
      </c>
      <c r="K669" s="3">
        <f>J669/435.6*4047*4</f>
        <v>1820.9641873278235</v>
      </c>
      <c r="L669" s="3">
        <f>K669*1.121</f>
        <v>2041.3008539944901</v>
      </c>
      <c r="M669" s="4">
        <v>22</v>
      </c>
      <c r="N669" s="3">
        <f>M669*2.54</f>
        <v>55.88</v>
      </c>
      <c r="O669" s="2" t="s">
        <v>54</v>
      </c>
      <c r="P669" s="18">
        <v>45112</v>
      </c>
      <c r="R669" s="4" t="s">
        <v>77</v>
      </c>
    </row>
    <row r="670" spans="1:18" x14ac:dyDescent="0.2">
      <c r="A670">
        <v>2023</v>
      </c>
      <c r="B670" t="s">
        <v>6</v>
      </c>
      <c r="C670" t="s">
        <v>16</v>
      </c>
      <c r="D670" s="18">
        <v>45077</v>
      </c>
      <c r="E670">
        <v>6</v>
      </c>
      <c r="F670" s="3">
        <f>E670*1.121</f>
        <v>6.726</v>
      </c>
      <c r="G670">
        <v>3</v>
      </c>
      <c r="H670">
        <v>7</v>
      </c>
      <c r="I670">
        <v>5</v>
      </c>
      <c r="J670" s="3">
        <v>21.3</v>
      </c>
      <c r="K670" s="3">
        <f>J670/435.6*4047*4</f>
        <v>791.56198347107443</v>
      </c>
      <c r="L670" s="3">
        <f>K670*1.121</f>
        <v>887.34098347107442</v>
      </c>
      <c r="M670" s="4">
        <v>23</v>
      </c>
      <c r="N670" s="3">
        <f>M670*2.54</f>
        <v>58.42</v>
      </c>
      <c r="O670" s="2" t="s">
        <v>53</v>
      </c>
      <c r="P670" s="18">
        <v>45112</v>
      </c>
      <c r="R670" s="4" t="s">
        <v>77</v>
      </c>
    </row>
    <row r="671" spans="1:18" x14ac:dyDescent="0.2">
      <c r="A671">
        <v>2023</v>
      </c>
      <c r="B671" t="s">
        <v>6</v>
      </c>
      <c r="C671" t="s">
        <v>16</v>
      </c>
      <c r="D671" s="18">
        <v>45077</v>
      </c>
      <c r="E671">
        <v>6</v>
      </c>
      <c r="F671" s="3">
        <f>E671*1.121</f>
        <v>6.726</v>
      </c>
      <c r="G671">
        <v>4</v>
      </c>
      <c r="H671">
        <v>8</v>
      </c>
      <c r="I671">
        <v>5</v>
      </c>
      <c r="J671" s="3">
        <v>34.799999999999997</v>
      </c>
      <c r="K671" s="3">
        <f>J671/435.6*4047*4</f>
        <v>1293.2561983471073</v>
      </c>
      <c r="L671" s="3">
        <f>K671*1.121</f>
        <v>1449.7401983471073</v>
      </c>
      <c r="M671" s="4">
        <v>20</v>
      </c>
      <c r="N671" s="3">
        <f>M671*2.54</f>
        <v>50.8</v>
      </c>
      <c r="O671" s="2" t="s">
        <v>53</v>
      </c>
      <c r="P671" s="18">
        <v>45112</v>
      </c>
      <c r="R671" s="4" t="s">
        <v>77</v>
      </c>
    </row>
    <row r="672" spans="1:18" x14ac:dyDescent="0.2">
      <c r="A672">
        <v>2023</v>
      </c>
      <c r="B672" t="s">
        <v>6</v>
      </c>
      <c r="C672" t="s">
        <v>16</v>
      </c>
      <c r="D672" s="18">
        <v>45077</v>
      </c>
      <c r="E672">
        <v>6</v>
      </c>
      <c r="F672" s="3">
        <f>E672*1.121</f>
        <v>6.726</v>
      </c>
      <c r="G672">
        <v>1</v>
      </c>
      <c r="H672">
        <v>5</v>
      </c>
      <c r="I672">
        <v>6</v>
      </c>
      <c r="J672" s="3">
        <v>37.4</v>
      </c>
      <c r="K672" s="3">
        <f>J672/435.6*4047*4</f>
        <v>1389.8787878787878</v>
      </c>
      <c r="L672" s="3">
        <f>K672*1.121</f>
        <v>1558.0541212121211</v>
      </c>
      <c r="M672" s="4">
        <v>26</v>
      </c>
      <c r="N672" s="3">
        <f>M672*2.54</f>
        <v>66.040000000000006</v>
      </c>
      <c r="O672" s="2" t="s">
        <v>54</v>
      </c>
      <c r="P672" s="18">
        <v>45119</v>
      </c>
      <c r="R672" s="4" t="s">
        <v>77</v>
      </c>
    </row>
    <row r="673" spans="1:18" x14ac:dyDescent="0.2">
      <c r="A673">
        <v>2023</v>
      </c>
      <c r="B673" t="s">
        <v>6</v>
      </c>
      <c r="C673" t="s">
        <v>16</v>
      </c>
      <c r="D673" s="18">
        <v>45077</v>
      </c>
      <c r="E673">
        <v>6</v>
      </c>
      <c r="F673" s="3">
        <f>E673*1.121</f>
        <v>6.726</v>
      </c>
      <c r="G673">
        <v>2</v>
      </c>
      <c r="H673">
        <v>6</v>
      </c>
      <c r="I673">
        <v>6</v>
      </c>
      <c r="J673" s="3">
        <v>61.8</v>
      </c>
      <c r="K673" s="3">
        <f>J673/435.6*4047*4</f>
        <v>2296.6446280991736</v>
      </c>
      <c r="L673" s="3">
        <f>K673*1.121</f>
        <v>2574.5386280991734</v>
      </c>
      <c r="M673" s="4">
        <v>25</v>
      </c>
      <c r="N673" s="3">
        <f>M673*2.54</f>
        <v>63.5</v>
      </c>
      <c r="O673" s="2" t="s">
        <v>54</v>
      </c>
      <c r="P673" s="18">
        <v>45119</v>
      </c>
      <c r="R673" s="4" t="s">
        <v>77</v>
      </c>
    </row>
    <row r="674" spans="1:18" x14ac:dyDescent="0.2">
      <c r="A674">
        <v>2023</v>
      </c>
      <c r="B674" t="s">
        <v>6</v>
      </c>
      <c r="C674" t="s">
        <v>16</v>
      </c>
      <c r="D674" s="18">
        <v>45077</v>
      </c>
      <c r="E674">
        <v>6</v>
      </c>
      <c r="F674" s="3">
        <f>E674*1.121</f>
        <v>6.726</v>
      </c>
      <c r="G674">
        <v>3</v>
      </c>
      <c r="H674">
        <v>7</v>
      </c>
      <c r="I674">
        <v>6</v>
      </c>
      <c r="J674" s="3">
        <v>57.5</v>
      </c>
      <c r="K674" s="3">
        <f>J674/435.6*4047*4</f>
        <v>2136.8457300275481</v>
      </c>
      <c r="L674" s="3">
        <f>K674*1.121</f>
        <v>2395.4040633608815</v>
      </c>
      <c r="M674" s="4">
        <v>27</v>
      </c>
      <c r="N674" s="3">
        <f>M674*2.54</f>
        <v>68.58</v>
      </c>
      <c r="O674" s="2" t="s">
        <v>52</v>
      </c>
      <c r="P674" s="18">
        <v>45119</v>
      </c>
      <c r="R674" s="4" t="s">
        <v>77</v>
      </c>
    </row>
    <row r="675" spans="1:18" x14ac:dyDescent="0.2">
      <c r="A675">
        <v>2023</v>
      </c>
      <c r="B675" t="s">
        <v>6</v>
      </c>
      <c r="C675" t="s">
        <v>16</v>
      </c>
      <c r="D675" s="18">
        <v>45077</v>
      </c>
      <c r="E675">
        <v>6</v>
      </c>
      <c r="F675" s="3">
        <f>E675*1.121</f>
        <v>6.726</v>
      </c>
      <c r="G675">
        <v>4</v>
      </c>
      <c r="H675">
        <v>8</v>
      </c>
      <c r="I675">
        <v>6</v>
      </c>
      <c r="J675" s="3">
        <v>37.6</v>
      </c>
      <c r="K675" s="3">
        <f>J675/435.6*4047*4</f>
        <v>1397.3112947658401</v>
      </c>
      <c r="L675" s="3">
        <f>K675*1.121</f>
        <v>1566.3859614325067</v>
      </c>
      <c r="M675" s="4">
        <v>26</v>
      </c>
      <c r="N675" s="3">
        <f>M675*2.54</f>
        <v>66.040000000000006</v>
      </c>
      <c r="O675" s="2" t="s">
        <v>54</v>
      </c>
      <c r="P675" s="18">
        <v>45119</v>
      </c>
      <c r="R675" s="4" t="s">
        <v>77</v>
      </c>
    </row>
    <row r="676" spans="1:18" x14ac:dyDescent="0.2">
      <c r="A676">
        <v>2023</v>
      </c>
      <c r="B676" t="s">
        <v>6</v>
      </c>
      <c r="C676" t="s">
        <v>16</v>
      </c>
      <c r="D676" s="18">
        <v>45077</v>
      </c>
      <c r="E676">
        <v>6</v>
      </c>
      <c r="F676" s="3">
        <f>E676*1.121</f>
        <v>6.726</v>
      </c>
      <c r="G676">
        <v>1</v>
      </c>
      <c r="H676">
        <v>5</v>
      </c>
      <c r="I676">
        <v>7</v>
      </c>
      <c r="J676" s="3">
        <v>82.4</v>
      </c>
      <c r="K676" s="3">
        <f>J676/435.6*4047*4</f>
        <v>3062.1928374655649</v>
      </c>
      <c r="L676" s="3">
        <f>K676*1.121</f>
        <v>3432.7181707988984</v>
      </c>
      <c r="M676" s="4">
        <v>30</v>
      </c>
      <c r="N676" s="3">
        <f>M676*2.54</f>
        <v>76.2</v>
      </c>
      <c r="O676" s="2" t="s">
        <v>55</v>
      </c>
      <c r="P676" s="18">
        <v>45126</v>
      </c>
      <c r="R676" s="4" t="s">
        <v>77</v>
      </c>
    </row>
    <row r="677" spans="1:18" x14ac:dyDescent="0.2">
      <c r="A677">
        <v>2023</v>
      </c>
      <c r="B677" t="s">
        <v>6</v>
      </c>
      <c r="C677" t="s">
        <v>16</v>
      </c>
      <c r="D677" s="18">
        <v>45077</v>
      </c>
      <c r="E677">
        <v>6</v>
      </c>
      <c r="F677" s="3">
        <f>E677*1.121</f>
        <v>6.726</v>
      </c>
      <c r="G677">
        <v>2</v>
      </c>
      <c r="H677">
        <v>6</v>
      </c>
      <c r="I677">
        <v>7</v>
      </c>
      <c r="J677" s="3">
        <v>51.5</v>
      </c>
      <c r="K677" s="3">
        <f>J677/435.6*4047*4</f>
        <v>1913.8705234159779</v>
      </c>
      <c r="L677" s="3">
        <f>K677*1.121</f>
        <v>2145.4488567493113</v>
      </c>
      <c r="M677" s="4">
        <v>33</v>
      </c>
      <c r="N677" s="3">
        <f>M677*2.54</f>
        <v>83.820000000000007</v>
      </c>
      <c r="O677" s="2" t="s">
        <v>60</v>
      </c>
      <c r="P677" s="18">
        <v>45126</v>
      </c>
      <c r="R677" s="4" t="s">
        <v>60</v>
      </c>
    </row>
    <row r="678" spans="1:18" x14ac:dyDescent="0.2">
      <c r="A678">
        <v>2023</v>
      </c>
      <c r="B678" t="s">
        <v>6</v>
      </c>
      <c r="C678" t="s">
        <v>16</v>
      </c>
      <c r="D678" s="18">
        <v>45077</v>
      </c>
      <c r="E678">
        <v>6</v>
      </c>
      <c r="F678" s="3">
        <f>E678*1.121</f>
        <v>6.726</v>
      </c>
      <c r="G678">
        <v>3</v>
      </c>
      <c r="H678">
        <v>7</v>
      </c>
      <c r="I678">
        <v>7</v>
      </c>
      <c r="J678" s="3">
        <v>89.5</v>
      </c>
      <c r="K678" s="3">
        <f>J678/435.6*4047*4</f>
        <v>3326.0468319559222</v>
      </c>
      <c r="L678" s="3">
        <f>K678*1.121</f>
        <v>3728.4984986225886</v>
      </c>
      <c r="M678" s="4">
        <v>33</v>
      </c>
      <c r="N678" s="3">
        <f>M678*2.54</f>
        <v>83.820000000000007</v>
      </c>
      <c r="O678" s="2" t="s">
        <v>52</v>
      </c>
      <c r="P678" s="18">
        <v>45126</v>
      </c>
      <c r="R678" s="4" t="s">
        <v>77</v>
      </c>
    </row>
    <row r="679" spans="1:18" x14ac:dyDescent="0.2">
      <c r="A679">
        <v>2023</v>
      </c>
      <c r="B679" t="s">
        <v>6</v>
      </c>
      <c r="C679" t="s">
        <v>16</v>
      </c>
      <c r="D679" s="18">
        <v>45077</v>
      </c>
      <c r="E679">
        <v>6</v>
      </c>
      <c r="F679" s="3">
        <f>E679*1.121</f>
        <v>6.726</v>
      </c>
      <c r="G679">
        <v>4</v>
      </c>
      <c r="H679">
        <v>8</v>
      </c>
      <c r="I679">
        <v>7</v>
      </c>
      <c r="J679" s="3">
        <v>74</v>
      </c>
      <c r="K679" s="3">
        <f>J679/435.6*4047*4</f>
        <v>2750.0275482093662</v>
      </c>
      <c r="L679" s="3">
        <f>K679*1.121</f>
        <v>3082.7808815426993</v>
      </c>
      <c r="M679" s="4">
        <v>38</v>
      </c>
      <c r="N679" s="3">
        <f>M679*2.54</f>
        <v>96.52</v>
      </c>
      <c r="O679" s="2" t="s">
        <v>55</v>
      </c>
      <c r="P679" s="18">
        <v>45126</v>
      </c>
      <c r="R679" s="4" t="s">
        <v>77</v>
      </c>
    </row>
    <row r="680" spans="1:18" x14ac:dyDescent="0.2">
      <c r="A680">
        <v>2023</v>
      </c>
      <c r="B680" t="s">
        <v>6</v>
      </c>
      <c r="C680" t="s">
        <v>16</v>
      </c>
      <c r="D680" s="18">
        <v>45077</v>
      </c>
      <c r="E680">
        <v>6</v>
      </c>
      <c r="F680" s="3">
        <f>E680*1.121</f>
        <v>6.726</v>
      </c>
      <c r="G680">
        <v>1</v>
      </c>
      <c r="H680">
        <v>5</v>
      </c>
      <c r="I680">
        <v>8</v>
      </c>
      <c r="J680" s="3">
        <v>58.6</v>
      </c>
      <c r="K680" s="3">
        <f>J680/435.6*4047*4</f>
        <v>2177.7245179063361</v>
      </c>
      <c r="L680" s="3">
        <f>K680*1.121</f>
        <v>2441.2291845730028</v>
      </c>
      <c r="M680" s="4">
        <v>44</v>
      </c>
      <c r="N680" s="3">
        <f>M680*2.54</f>
        <v>111.76</v>
      </c>
      <c r="O680" s="2" t="s">
        <v>59</v>
      </c>
      <c r="P680" s="18">
        <v>45133</v>
      </c>
      <c r="R680" s="2" t="s">
        <v>59</v>
      </c>
    </row>
    <row r="681" spans="1:18" x14ac:dyDescent="0.2">
      <c r="A681">
        <v>2023</v>
      </c>
      <c r="B681" t="s">
        <v>6</v>
      </c>
      <c r="C681" t="s">
        <v>16</v>
      </c>
      <c r="D681" s="18">
        <v>45077</v>
      </c>
      <c r="E681">
        <v>6</v>
      </c>
      <c r="F681" s="3">
        <f>E681*1.121</f>
        <v>6.726</v>
      </c>
      <c r="G681">
        <v>2</v>
      </c>
      <c r="H681">
        <v>6</v>
      </c>
      <c r="I681">
        <v>8</v>
      </c>
      <c r="J681" s="3">
        <v>78</v>
      </c>
      <c r="K681" s="3">
        <f>J681/435.6*4047*4</f>
        <v>2898.677685950413</v>
      </c>
      <c r="L681" s="3">
        <f>K681*1.121</f>
        <v>3249.4176859504128</v>
      </c>
      <c r="M681" s="4">
        <v>38</v>
      </c>
      <c r="N681" s="3">
        <f>M681*2.54</f>
        <v>96.52</v>
      </c>
      <c r="O681" s="2" t="s">
        <v>59</v>
      </c>
      <c r="P681" s="18">
        <v>45133</v>
      </c>
      <c r="R681" s="2" t="s">
        <v>59</v>
      </c>
    </row>
    <row r="682" spans="1:18" x14ac:dyDescent="0.2">
      <c r="A682">
        <v>2023</v>
      </c>
      <c r="B682" t="s">
        <v>6</v>
      </c>
      <c r="C682" t="s">
        <v>16</v>
      </c>
      <c r="D682" s="18">
        <v>45077</v>
      </c>
      <c r="E682">
        <v>6</v>
      </c>
      <c r="F682" s="3">
        <f>E682*1.121</f>
        <v>6.726</v>
      </c>
      <c r="G682">
        <v>3</v>
      </c>
      <c r="H682">
        <v>7</v>
      </c>
      <c r="I682">
        <v>8</v>
      </c>
      <c r="J682" s="3">
        <v>58.9</v>
      </c>
      <c r="K682" s="3">
        <f>J682/435.6*4047*4</f>
        <v>2188.8732782369143</v>
      </c>
      <c r="L682" s="3">
        <f>K682*1.121</f>
        <v>2453.7269449035807</v>
      </c>
      <c r="M682" s="4">
        <v>38</v>
      </c>
      <c r="N682" s="3">
        <f>M682*2.54</f>
        <v>96.52</v>
      </c>
      <c r="O682" s="2" t="s">
        <v>60</v>
      </c>
      <c r="P682" s="18">
        <v>45133</v>
      </c>
      <c r="R682" s="2" t="s">
        <v>60</v>
      </c>
    </row>
    <row r="683" spans="1:18" x14ac:dyDescent="0.2">
      <c r="A683">
        <v>2023</v>
      </c>
      <c r="B683" t="s">
        <v>6</v>
      </c>
      <c r="C683" t="s">
        <v>16</v>
      </c>
      <c r="D683" s="18">
        <v>45077</v>
      </c>
      <c r="E683">
        <v>6</v>
      </c>
      <c r="F683" s="3">
        <f>E683*1.121</f>
        <v>6.726</v>
      </c>
      <c r="G683">
        <v>4</v>
      </c>
      <c r="H683">
        <v>8</v>
      </c>
      <c r="I683">
        <v>8</v>
      </c>
      <c r="J683" s="3">
        <v>59.7</v>
      </c>
      <c r="K683" s="3">
        <f>J683/435.6*4047*4</f>
        <v>2218.6033057851241</v>
      </c>
      <c r="L683" s="3">
        <f>K683*1.121</f>
        <v>2487.0543057851241</v>
      </c>
      <c r="M683" s="4">
        <v>36</v>
      </c>
      <c r="N683" s="3">
        <f>M683*2.54</f>
        <v>91.44</v>
      </c>
      <c r="O683" s="2" t="s">
        <v>60</v>
      </c>
      <c r="P683" s="18">
        <v>45133</v>
      </c>
      <c r="R683" s="2" t="s">
        <v>60</v>
      </c>
    </row>
    <row r="684" spans="1:18" x14ac:dyDescent="0.2">
      <c r="A684">
        <v>2023</v>
      </c>
      <c r="B684" t="s">
        <v>6</v>
      </c>
      <c r="C684" t="s">
        <v>16</v>
      </c>
      <c r="D684" s="18">
        <v>45077</v>
      </c>
      <c r="E684">
        <v>6</v>
      </c>
      <c r="F684" s="3">
        <f>E684*1.121</f>
        <v>6.726</v>
      </c>
      <c r="G684">
        <v>1</v>
      </c>
      <c r="H684">
        <v>5</v>
      </c>
      <c r="I684">
        <v>9</v>
      </c>
      <c r="J684" s="3">
        <v>54.9</v>
      </c>
      <c r="K684" s="3">
        <f>J684/435.6*4047*4</f>
        <v>2040.2231404958677</v>
      </c>
      <c r="L684" s="3">
        <f>K684*1.121</f>
        <v>2287.0901404958677</v>
      </c>
      <c r="M684" s="4">
        <v>51</v>
      </c>
      <c r="N684" s="3">
        <f>M684*2.54</f>
        <v>129.54</v>
      </c>
      <c r="O684" s="2" t="s">
        <v>59</v>
      </c>
      <c r="P684" s="18">
        <v>45140</v>
      </c>
      <c r="R684" s="2" t="s">
        <v>59</v>
      </c>
    </row>
    <row r="685" spans="1:18" x14ac:dyDescent="0.2">
      <c r="A685">
        <v>2023</v>
      </c>
      <c r="B685" t="s">
        <v>6</v>
      </c>
      <c r="C685" t="s">
        <v>16</v>
      </c>
      <c r="D685" s="18">
        <v>45077</v>
      </c>
      <c r="E685">
        <v>6</v>
      </c>
      <c r="F685" s="3">
        <f>E685*1.121</f>
        <v>6.726</v>
      </c>
      <c r="G685">
        <v>2</v>
      </c>
      <c r="H685">
        <v>6</v>
      </c>
      <c r="I685">
        <v>9</v>
      </c>
      <c r="J685" s="3">
        <v>82.6</v>
      </c>
      <c r="K685" s="3">
        <f>J685/435.6*4047*4</f>
        <v>3069.6253443526166</v>
      </c>
      <c r="L685" s="3">
        <f>K685*1.121</f>
        <v>3441.0500110192834</v>
      </c>
      <c r="M685" s="4">
        <v>46</v>
      </c>
      <c r="N685" s="3">
        <f>M685*2.54</f>
        <v>116.84</v>
      </c>
      <c r="O685" s="2" t="s">
        <v>59</v>
      </c>
      <c r="P685" s="18">
        <v>45140</v>
      </c>
      <c r="R685" s="2" t="s">
        <v>59</v>
      </c>
    </row>
    <row r="686" spans="1:18" x14ac:dyDescent="0.2">
      <c r="A686">
        <v>2023</v>
      </c>
      <c r="B686" t="s">
        <v>6</v>
      </c>
      <c r="C686" t="s">
        <v>16</v>
      </c>
      <c r="D686" s="18">
        <v>45077</v>
      </c>
      <c r="E686">
        <v>6</v>
      </c>
      <c r="F686" s="3">
        <f>E686*1.121</f>
        <v>6.726</v>
      </c>
      <c r="G686">
        <v>3</v>
      </c>
      <c r="H686">
        <v>7</v>
      </c>
      <c r="I686">
        <v>9</v>
      </c>
      <c r="J686" s="3">
        <v>40.799999999999997</v>
      </c>
      <c r="K686" s="3">
        <f>J686/435.6*4047*4</f>
        <v>1516.2314049586776</v>
      </c>
      <c r="L686" s="3">
        <f>K686*1.121</f>
        <v>1699.6954049586775</v>
      </c>
      <c r="M686" s="4">
        <v>38</v>
      </c>
      <c r="N686" s="3">
        <f>M686*2.54</f>
        <v>96.52</v>
      </c>
      <c r="O686" s="2" t="s">
        <v>59</v>
      </c>
      <c r="P686" s="18">
        <v>45140</v>
      </c>
      <c r="R686" s="2" t="s">
        <v>59</v>
      </c>
    </row>
    <row r="687" spans="1:18" x14ac:dyDescent="0.2">
      <c r="A687">
        <v>2023</v>
      </c>
      <c r="B687" t="s">
        <v>6</v>
      </c>
      <c r="C687" t="s">
        <v>16</v>
      </c>
      <c r="D687" s="18">
        <v>45077</v>
      </c>
      <c r="E687">
        <v>6</v>
      </c>
      <c r="F687" s="3">
        <f>E687*1.121</f>
        <v>6.726</v>
      </c>
      <c r="G687">
        <v>4</v>
      </c>
      <c r="H687">
        <v>8</v>
      </c>
      <c r="I687">
        <v>9</v>
      </c>
      <c r="J687" s="3">
        <v>62.5</v>
      </c>
      <c r="K687" s="3">
        <f>J687/435.6*4047*4</f>
        <v>2322.6584022038564</v>
      </c>
      <c r="L687" s="3">
        <f>K687*1.121</f>
        <v>2603.700068870523</v>
      </c>
      <c r="M687" s="4">
        <v>48</v>
      </c>
      <c r="N687" s="3">
        <f>M687*2.54</f>
        <v>121.92</v>
      </c>
      <c r="O687" s="2" t="s">
        <v>59</v>
      </c>
      <c r="P687" s="18">
        <v>45140</v>
      </c>
      <c r="R687" s="2" t="s">
        <v>59</v>
      </c>
    </row>
    <row r="688" spans="1:18" x14ac:dyDescent="0.2">
      <c r="A688">
        <v>2023</v>
      </c>
      <c r="B688" t="s">
        <v>7</v>
      </c>
      <c r="C688" t="s">
        <v>16</v>
      </c>
      <c r="D688" s="18">
        <v>45077</v>
      </c>
      <c r="E688">
        <v>9</v>
      </c>
      <c r="F688" s="3">
        <f>E688*1.121</f>
        <v>10.089</v>
      </c>
      <c r="G688">
        <v>1</v>
      </c>
      <c r="H688">
        <v>5</v>
      </c>
      <c r="I688">
        <v>1</v>
      </c>
      <c r="P688" s="18">
        <v>45084</v>
      </c>
    </row>
    <row r="689" spans="1:17" x14ac:dyDescent="0.2">
      <c r="A689">
        <v>2023</v>
      </c>
      <c r="B689" t="s">
        <v>7</v>
      </c>
      <c r="C689" t="s">
        <v>16</v>
      </c>
      <c r="D689" s="18">
        <v>45077</v>
      </c>
      <c r="E689">
        <v>9</v>
      </c>
      <c r="F689" s="3">
        <f>E689*1.121</f>
        <v>10.089</v>
      </c>
      <c r="G689">
        <v>2</v>
      </c>
      <c r="H689">
        <v>6</v>
      </c>
      <c r="I689">
        <v>1</v>
      </c>
      <c r="P689" s="18">
        <v>45084</v>
      </c>
    </row>
    <row r="690" spans="1:17" x14ac:dyDescent="0.2">
      <c r="A690">
        <v>2023</v>
      </c>
      <c r="B690" t="s">
        <v>7</v>
      </c>
      <c r="C690" t="s">
        <v>16</v>
      </c>
      <c r="D690" s="18">
        <v>45077</v>
      </c>
      <c r="E690">
        <v>9</v>
      </c>
      <c r="F690" s="3">
        <f>E690*1.121</f>
        <v>10.089</v>
      </c>
      <c r="G690">
        <v>3</v>
      </c>
      <c r="H690">
        <v>7</v>
      </c>
      <c r="I690">
        <v>1</v>
      </c>
      <c r="P690" s="18">
        <v>45084</v>
      </c>
    </row>
    <row r="691" spans="1:17" x14ac:dyDescent="0.2">
      <c r="A691">
        <v>2023</v>
      </c>
      <c r="B691" t="s">
        <v>7</v>
      </c>
      <c r="C691" t="s">
        <v>16</v>
      </c>
      <c r="D691" s="18">
        <v>45077</v>
      </c>
      <c r="E691">
        <v>9</v>
      </c>
      <c r="F691" s="3">
        <f>E691*1.121</f>
        <v>10.089</v>
      </c>
      <c r="G691">
        <v>4</v>
      </c>
      <c r="H691">
        <v>8</v>
      </c>
      <c r="I691">
        <v>1</v>
      </c>
      <c r="P691" s="18">
        <v>45084</v>
      </c>
    </row>
    <row r="692" spans="1:17" x14ac:dyDescent="0.2">
      <c r="A692">
        <v>2023</v>
      </c>
      <c r="B692" t="s">
        <v>7</v>
      </c>
      <c r="C692" t="s">
        <v>16</v>
      </c>
      <c r="D692" s="18">
        <v>45077</v>
      </c>
      <c r="E692">
        <v>9</v>
      </c>
      <c r="F692" s="3">
        <f>E692*1.121</f>
        <v>10.089</v>
      </c>
      <c r="G692">
        <v>1</v>
      </c>
      <c r="H692">
        <v>5</v>
      </c>
      <c r="I692">
        <v>2</v>
      </c>
      <c r="P692" s="18">
        <v>45091</v>
      </c>
    </row>
    <row r="693" spans="1:17" x14ac:dyDescent="0.2">
      <c r="A693">
        <v>2023</v>
      </c>
      <c r="B693" t="s">
        <v>7</v>
      </c>
      <c r="C693" t="s">
        <v>16</v>
      </c>
      <c r="D693" s="18">
        <v>45077</v>
      </c>
      <c r="E693">
        <v>9</v>
      </c>
      <c r="F693" s="3">
        <f>E693*1.121</f>
        <v>10.089</v>
      </c>
      <c r="G693">
        <v>2</v>
      </c>
      <c r="H693">
        <v>6</v>
      </c>
      <c r="I693">
        <v>2</v>
      </c>
      <c r="P693" s="18">
        <v>45091</v>
      </c>
    </row>
    <row r="694" spans="1:17" x14ac:dyDescent="0.2">
      <c r="A694">
        <v>2023</v>
      </c>
      <c r="B694" t="s">
        <v>7</v>
      </c>
      <c r="C694" t="s">
        <v>16</v>
      </c>
      <c r="D694" s="18">
        <v>45077</v>
      </c>
      <c r="E694">
        <v>9</v>
      </c>
      <c r="F694" s="3">
        <f>E694*1.121</f>
        <v>10.089</v>
      </c>
      <c r="G694">
        <v>3</v>
      </c>
      <c r="H694">
        <v>7</v>
      </c>
      <c r="I694">
        <v>2</v>
      </c>
      <c r="P694" s="18">
        <v>45091</v>
      </c>
    </row>
    <row r="695" spans="1:17" x14ac:dyDescent="0.2">
      <c r="A695">
        <v>2023</v>
      </c>
      <c r="B695" t="s">
        <v>7</v>
      </c>
      <c r="C695" t="s">
        <v>16</v>
      </c>
      <c r="D695" s="18">
        <v>45077</v>
      </c>
      <c r="E695">
        <v>9</v>
      </c>
      <c r="F695" s="3">
        <f>E695*1.121</f>
        <v>10.089</v>
      </c>
      <c r="G695">
        <v>4</v>
      </c>
      <c r="H695">
        <v>8</v>
      </c>
      <c r="I695">
        <v>2</v>
      </c>
      <c r="P695" s="18">
        <v>45091</v>
      </c>
    </row>
    <row r="696" spans="1:17" x14ac:dyDescent="0.2">
      <c r="A696">
        <v>2023</v>
      </c>
      <c r="B696" t="s">
        <v>7</v>
      </c>
      <c r="C696" t="s">
        <v>16</v>
      </c>
      <c r="D696" s="18">
        <v>45077</v>
      </c>
      <c r="E696">
        <v>9</v>
      </c>
      <c r="F696" s="3">
        <f>E696*1.121</f>
        <v>10.089</v>
      </c>
      <c r="G696">
        <v>1</v>
      </c>
      <c r="H696">
        <v>5</v>
      </c>
      <c r="I696">
        <v>3</v>
      </c>
      <c r="P696" s="18">
        <v>45098</v>
      </c>
    </row>
    <row r="697" spans="1:17" x14ac:dyDescent="0.2">
      <c r="A697">
        <v>2023</v>
      </c>
      <c r="B697" t="s">
        <v>7</v>
      </c>
      <c r="C697" t="s">
        <v>16</v>
      </c>
      <c r="D697" s="18">
        <v>45077</v>
      </c>
      <c r="E697">
        <v>9</v>
      </c>
      <c r="F697" s="3">
        <f>E697*1.121</f>
        <v>10.089</v>
      </c>
      <c r="G697">
        <v>2</v>
      </c>
      <c r="H697">
        <v>6</v>
      </c>
      <c r="I697">
        <v>3</v>
      </c>
      <c r="P697" s="18">
        <v>45098</v>
      </c>
    </row>
    <row r="698" spans="1:17" x14ac:dyDescent="0.2">
      <c r="A698">
        <v>2023</v>
      </c>
      <c r="B698" t="s">
        <v>7</v>
      </c>
      <c r="C698" t="s">
        <v>16</v>
      </c>
      <c r="D698" s="18">
        <v>45077</v>
      </c>
      <c r="E698">
        <v>9</v>
      </c>
      <c r="F698" s="3">
        <f>E698*1.121</f>
        <v>10.089</v>
      </c>
      <c r="G698">
        <v>3</v>
      </c>
      <c r="H698">
        <v>7</v>
      </c>
      <c r="I698">
        <v>3</v>
      </c>
      <c r="P698" s="18">
        <v>45098</v>
      </c>
    </row>
    <row r="699" spans="1:17" x14ac:dyDescent="0.2">
      <c r="A699">
        <v>2023</v>
      </c>
      <c r="B699" t="s">
        <v>7</v>
      </c>
      <c r="C699" t="s">
        <v>16</v>
      </c>
      <c r="D699" s="18">
        <v>45077</v>
      </c>
      <c r="E699">
        <v>9</v>
      </c>
      <c r="F699" s="3">
        <f>E699*1.121</f>
        <v>10.089</v>
      </c>
      <c r="G699">
        <v>4</v>
      </c>
      <c r="H699">
        <v>8</v>
      </c>
      <c r="I699">
        <v>3</v>
      </c>
      <c r="P699" s="18">
        <v>45098</v>
      </c>
    </row>
    <row r="700" spans="1:17" x14ac:dyDescent="0.2">
      <c r="A700">
        <v>2023</v>
      </c>
      <c r="B700" t="s">
        <v>7</v>
      </c>
      <c r="C700" t="s">
        <v>16</v>
      </c>
      <c r="D700" s="18">
        <v>45077</v>
      </c>
      <c r="E700">
        <v>9</v>
      </c>
      <c r="F700" s="3">
        <f>E700*1.121</f>
        <v>10.089</v>
      </c>
      <c r="G700">
        <v>1</v>
      </c>
      <c r="H700">
        <v>5</v>
      </c>
      <c r="I700">
        <v>4</v>
      </c>
      <c r="J700" s="3">
        <v>20</v>
      </c>
      <c r="K700" s="3">
        <f>J700/435.6*4047*4</f>
        <v>743.2506887052341</v>
      </c>
      <c r="L700" s="3">
        <f>K700*1.121</f>
        <v>833.18402203856738</v>
      </c>
      <c r="P700" s="18">
        <v>45105</v>
      </c>
      <c r="Q700">
        <v>154.13904407713497</v>
      </c>
    </row>
    <row r="701" spans="1:17" x14ac:dyDescent="0.2">
      <c r="A701">
        <v>2023</v>
      </c>
      <c r="B701" t="s">
        <v>7</v>
      </c>
      <c r="C701" t="s">
        <v>16</v>
      </c>
      <c r="D701" s="18">
        <v>45077</v>
      </c>
      <c r="E701">
        <v>9</v>
      </c>
      <c r="F701" s="3">
        <f>E701*1.121</f>
        <v>10.089</v>
      </c>
      <c r="G701">
        <v>2</v>
      </c>
      <c r="H701">
        <v>6</v>
      </c>
      <c r="I701">
        <v>4</v>
      </c>
      <c r="J701" s="3">
        <v>20.7</v>
      </c>
      <c r="K701" s="3">
        <f>J701/435.6*4047*4</f>
        <v>769.26446280991729</v>
      </c>
      <c r="L701" s="3">
        <f>K701*1.121</f>
        <v>862.34546280991731</v>
      </c>
      <c r="P701" s="18">
        <v>45105</v>
      </c>
      <c r="Q701">
        <v>129.14352341597794</v>
      </c>
    </row>
    <row r="702" spans="1:17" x14ac:dyDescent="0.2">
      <c r="A702">
        <v>2023</v>
      </c>
      <c r="B702" t="s">
        <v>7</v>
      </c>
      <c r="C702" t="s">
        <v>16</v>
      </c>
      <c r="D702" s="18">
        <v>45077</v>
      </c>
      <c r="E702">
        <v>9</v>
      </c>
      <c r="F702" s="3">
        <f>E702*1.121</f>
        <v>10.089</v>
      </c>
      <c r="G702">
        <v>3</v>
      </c>
      <c r="H702">
        <v>7</v>
      </c>
      <c r="I702">
        <v>4</v>
      </c>
      <c r="J702" s="3">
        <v>15.6</v>
      </c>
      <c r="K702" s="3">
        <f>J702/435.6*4047*4</f>
        <v>579.7355371900826</v>
      </c>
      <c r="L702" s="3">
        <f>K702*1.121</f>
        <v>649.88353719008262</v>
      </c>
      <c r="P702" s="18">
        <v>45105</v>
      </c>
      <c r="Q702">
        <v>337.43952892561981</v>
      </c>
    </row>
    <row r="703" spans="1:17" x14ac:dyDescent="0.2">
      <c r="A703">
        <v>2023</v>
      </c>
      <c r="B703" t="s">
        <v>7</v>
      </c>
      <c r="C703" t="s">
        <v>16</v>
      </c>
      <c r="D703" s="18">
        <v>45077</v>
      </c>
      <c r="E703">
        <v>9</v>
      </c>
      <c r="F703" s="3">
        <f>E703*1.121</f>
        <v>10.089</v>
      </c>
      <c r="G703">
        <v>4</v>
      </c>
      <c r="H703">
        <v>8</v>
      </c>
      <c r="I703">
        <v>4</v>
      </c>
      <c r="J703" s="3">
        <v>14.9</v>
      </c>
      <c r="K703" s="3">
        <f>J703/435.6*4047*4</f>
        <v>553.7217630853994</v>
      </c>
      <c r="L703" s="3">
        <f>K703*1.121</f>
        <v>620.72209641873269</v>
      </c>
      <c r="P703" s="18">
        <v>45105</v>
      </c>
      <c r="Q703">
        <v>341.60544903581263</v>
      </c>
    </row>
    <row r="704" spans="1:17" x14ac:dyDescent="0.2">
      <c r="A704">
        <v>2023</v>
      </c>
      <c r="B704" t="s">
        <v>7</v>
      </c>
      <c r="C704" t="s">
        <v>16</v>
      </c>
      <c r="D704" s="18">
        <v>45077</v>
      </c>
      <c r="E704">
        <v>9</v>
      </c>
      <c r="F704" s="3">
        <f>E704*1.121</f>
        <v>10.089</v>
      </c>
      <c r="G704">
        <v>1</v>
      </c>
      <c r="H704">
        <v>5</v>
      </c>
      <c r="I704">
        <v>5</v>
      </c>
      <c r="J704" s="3">
        <v>45.9</v>
      </c>
      <c r="K704" s="3">
        <f>J704/435.6*4047*4</f>
        <v>1705.7603305785124</v>
      </c>
      <c r="L704" s="3">
        <f>K704*1.121</f>
        <v>1912.1573305785123</v>
      </c>
      <c r="P704" s="18">
        <v>45112</v>
      </c>
    </row>
    <row r="705" spans="1:16" x14ac:dyDescent="0.2">
      <c r="A705">
        <v>2023</v>
      </c>
      <c r="B705" t="s">
        <v>7</v>
      </c>
      <c r="C705" t="s">
        <v>16</v>
      </c>
      <c r="D705" s="18">
        <v>45077</v>
      </c>
      <c r="E705">
        <v>9</v>
      </c>
      <c r="F705" s="3">
        <f>E705*1.121</f>
        <v>10.089</v>
      </c>
      <c r="G705">
        <v>2</v>
      </c>
      <c r="H705">
        <v>6</v>
      </c>
      <c r="I705">
        <v>5</v>
      </c>
      <c r="J705" s="3">
        <v>44.4</v>
      </c>
      <c r="K705" s="3">
        <f>J705/435.6*4047*4</f>
        <v>1650.0165289256197</v>
      </c>
      <c r="L705" s="3">
        <f>K705*1.121</f>
        <v>1849.6685289256197</v>
      </c>
      <c r="P705" s="18">
        <v>45112</v>
      </c>
    </row>
    <row r="706" spans="1:16" x14ac:dyDescent="0.2">
      <c r="A706">
        <v>2023</v>
      </c>
      <c r="B706" t="s">
        <v>7</v>
      </c>
      <c r="C706" t="s">
        <v>16</v>
      </c>
      <c r="D706" s="18">
        <v>45077</v>
      </c>
      <c r="E706">
        <v>9</v>
      </c>
      <c r="F706" s="3">
        <f>E706*1.121</f>
        <v>10.089</v>
      </c>
      <c r="G706">
        <v>3</v>
      </c>
      <c r="H706">
        <v>7</v>
      </c>
      <c r="I706">
        <v>5</v>
      </c>
      <c r="J706" s="3">
        <v>44.8</v>
      </c>
      <c r="K706" s="3">
        <f>J706/435.6*4047*4</f>
        <v>1664.8815426997244</v>
      </c>
      <c r="L706" s="3">
        <f>K706*1.121</f>
        <v>1866.332209366391</v>
      </c>
      <c r="P706" s="18">
        <v>45112</v>
      </c>
    </row>
    <row r="707" spans="1:16" x14ac:dyDescent="0.2">
      <c r="A707">
        <v>2023</v>
      </c>
      <c r="B707" t="s">
        <v>7</v>
      </c>
      <c r="C707" t="s">
        <v>16</v>
      </c>
      <c r="D707" s="18">
        <v>45077</v>
      </c>
      <c r="E707">
        <v>9</v>
      </c>
      <c r="F707" s="3">
        <f>E707*1.121</f>
        <v>10.089</v>
      </c>
      <c r="G707">
        <v>4</v>
      </c>
      <c r="H707">
        <v>8</v>
      </c>
      <c r="I707">
        <v>5</v>
      </c>
      <c r="J707" s="3">
        <v>42.5</v>
      </c>
      <c r="K707" s="3">
        <f>J707/435.6*4047*4</f>
        <v>1579.4077134986223</v>
      </c>
      <c r="L707" s="3">
        <f>K707*1.121</f>
        <v>1770.5160468319557</v>
      </c>
      <c r="P707" s="18">
        <v>45112</v>
      </c>
    </row>
    <row r="708" spans="1:16" x14ac:dyDescent="0.2">
      <c r="A708">
        <v>2023</v>
      </c>
      <c r="B708" t="s">
        <v>7</v>
      </c>
      <c r="C708" t="s">
        <v>16</v>
      </c>
      <c r="D708" s="18">
        <v>45077</v>
      </c>
      <c r="E708">
        <v>9</v>
      </c>
      <c r="F708" s="3">
        <f>E708*1.121</f>
        <v>10.089</v>
      </c>
      <c r="G708">
        <v>1</v>
      </c>
      <c r="H708">
        <v>5</v>
      </c>
      <c r="I708">
        <v>6</v>
      </c>
      <c r="J708" s="3">
        <v>55.3</v>
      </c>
      <c r="K708" s="3">
        <f>J708/435.6*4047*4</f>
        <v>2055.0881542699722</v>
      </c>
      <c r="L708" s="3">
        <f>K708*1.121</f>
        <v>2303.7538209366389</v>
      </c>
      <c r="P708" s="18">
        <v>45119</v>
      </c>
    </row>
    <row r="709" spans="1:16" x14ac:dyDescent="0.2">
      <c r="A709">
        <v>2023</v>
      </c>
      <c r="B709" t="s">
        <v>7</v>
      </c>
      <c r="C709" t="s">
        <v>16</v>
      </c>
      <c r="D709" s="18">
        <v>45077</v>
      </c>
      <c r="E709">
        <v>9</v>
      </c>
      <c r="F709" s="3">
        <f>E709*1.121</f>
        <v>10.089</v>
      </c>
      <c r="G709">
        <v>2</v>
      </c>
      <c r="H709">
        <v>6</v>
      </c>
      <c r="I709">
        <v>6</v>
      </c>
      <c r="J709" s="3">
        <v>63.2</v>
      </c>
      <c r="K709" s="3">
        <f>J709/435.6*4047*4</f>
        <v>2348.6721763085397</v>
      </c>
      <c r="L709" s="3">
        <f>K709*1.121</f>
        <v>2632.861509641873</v>
      </c>
      <c r="P709" s="18">
        <v>45119</v>
      </c>
    </row>
    <row r="710" spans="1:16" x14ac:dyDescent="0.2">
      <c r="A710">
        <v>2023</v>
      </c>
      <c r="B710" t="s">
        <v>7</v>
      </c>
      <c r="C710" t="s">
        <v>16</v>
      </c>
      <c r="D710" s="18">
        <v>45077</v>
      </c>
      <c r="E710">
        <v>9</v>
      </c>
      <c r="F710" s="3">
        <f>E710*1.121</f>
        <v>10.089</v>
      </c>
      <c r="G710">
        <v>3</v>
      </c>
      <c r="H710">
        <v>7</v>
      </c>
      <c r="I710">
        <v>6</v>
      </c>
      <c r="J710" s="3">
        <v>38.5</v>
      </c>
      <c r="K710" s="3">
        <f>J710/435.6*4047*4</f>
        <v>1430.7575757575758</v>
      </c>
      <c r="L710" s="3">
        <f>K710*1.121</f>
        <v>1603.8792424242424</v>
      </c>
      <c r="P710" s="18">
        <v>45119</v>
      </c>
    </row>
    <row r="711" spans="1:16" x14ac:dyDescent="0.2">
      <c r="A711">
        <v>2023</v>
      </c>
      <c r="B711" t="s">
        <v>7</v>
      </c>
      <c r="C711" t="s">
        <v>16</v>
      </c>
      <c r="D711" s="18">
        <v>45077</v>
      </c>
      <c r="E711">
        <v>9</v>
      </c>
      <c r="F711" s="3">
        <f>E711*1.121</f>
        <v>10.089</v>
      </c>
      <c r="G711">
        <v>4</v>
      </c>
      <c r="H711">
        <v>8</v>
      </c>
      <c r="I711">
        <v>6</v>
      </c>
      <c r="J711" s="3">
        <v>56.8</v>
      </c>
      <c r="K711" s="3">
        <f>J711/435.6*4047*4</f>
        <v>2110.8319559228648</v>
      </c>
      <c r="L711" s="3">
        <f>K711*1.121</f>
        <v>2366.2426225895315</v>
      </c>
      <c r="P711" s="18">
        <v>45119</v>
      </c>
    </row>
    <row r="712" spans="1:16" x14ac:dyDescent="0.2">
      <c r="A712">
        <v>2023</v>
      </c>
      <c r="B712" t="s">
        <v>7</v>
      </c>
      <c r="C712" t="s">
        <v>16</v>
      </c>
      <c r="D712" s="18">
        <v>45077</v>
      </c>
      <c r="E712">
        <v>9</v>
      </c>
      <c r="F712" s="3">
        <f>E712*1.121</f>
        <v>10.089</v>
      </c>
      <c r="G712">
        <v>1</v>
      </c>
      <c r="H712">
        <v>5</v>
      </c>
      <c r="I712">
        <v>7</v>
      </c>
      <c r="J712" s="3">
        <v>78.2</v>
      </c>
      <c r="K712" s="3">
        <f>J712/435.6*4047*4</f>
        <v>2906.1101928374655</v>
      </c>
      <c r="L712" s="3">
        <f>K712*1.121</f>
        <v>3257.7495261707991</v>
      </c>
      <c r="P712" s="18">
        <v>45126</v>
      </c>
    </row>
    <row r="713" spans="1:16" x14ac:dyDescent="0.2">
      <c r="A713">
        <v>2023</v>
      </c>
      <c r="B713" t="s">
        <v>7</v>
      </c>
      <c r="C713" t="s">
        <v>16</v>
      </c>
      <c r="D713" s="18">
        <v>45077</v>
      </c>
      <c r="E713">
        <v>9</v>
      </c>
      <c r="F713" s="3">
        <f>E713*1.121</f>
        <v>10.089</v>
      </c>
      <c r="G713">
        <v>2</v>
      </c>
      <c r="H713">
        <v>6</v>
      </c>
      <c r="I713">
        <v>7</v>
      </c>
      <c r="J713" s="3">
        <v>81.8</v>
      </c>
      <c r="K713" s="3">
        <f>J713/435.6*4047*4</f>
        <v>3039.8953168044072</v>
      </c>
      <c r="L713" s="3">
        <f>K713*1.121</f>
        <v>3407.7226501377404</v>
      </c>
      <c r="P713" s="18">
        <v>45126</v>
      </c>
    </row>
    <row r="714" spans="1:16" x14ac:dyDescent="0.2">
      <c r="A714">
        <v>2023</v>
      </c>
      <c r="B714" t="s">
        <v>7</v>
      </c>
      <c r="C714" t="s">
        <v>16</v>
      </c>
      <c r="D714" s="18">
        <v>45077</v>
      </c>
      <c r="E714">
        <v>9</v>
      </c>
      <c r="F714" s="3">
        <f>E714*1.121</f>
        <v>10.089</v>
      </c>
      <c r="G714">
        <v>3</v>
      </c>
      <c r="H714">
        <v>7</v>
      </c>
      <c r="I714">
        <v>7</v>
      </c>
      <c r="J714" s="3">
        <v>55.6</v>
      </c>
      <c r="K714" s="3">
        <f>J714/435.6*4047*4</f>
        <v>2066.2369146005508</v>
      </c>
      <c r="L714" s="3">
        <f>K714*1.121</f>
        <v>2316.2515812672173</v>
      </c>
      <c r="P714" s="18">
        <v>45126</v>
      </c>
    </row>
    <row r="715" spans="1:16" x14ac:dyDescent="0.2">
      <c r="A715">
        <v>2023</v>
      </c>
      <c r="B715" t="s">
        <v>7</v>
      </c>
      <c r="C715" t="s">
        <v>16</v>
      </c>
      <c r="D715" s="18">
        <v>45077</v>
      </c>
      <c r="E715">
        <v>9</v>
      </c>
      <c r="F715" s="3">
        <f>E715*1.121</f>
        <v>10.089</v>
      </c>
      <c r="G715">
        <v>4</v>
      </c>
      <c r="H715">
        <v>8</v>
      </c>
      <c r="I715">
        <v>7</v>
      </c>
      <c r="J715" s="3">
        <v>85.8</v>
      </c>
      <c r="K715" s="3">
        <f>J715/435.6*4047*4</f>
        <v>3188.5454545454545</v>
      </c>
      <c r="L715" s="3">
        <f>K715*1.121</f>
        <v>3574.3594545454544</v>
      </c>
      <c r="P715" s="18">
        <v>45126</v>
      </c>
    </row>
    <row r="716" spans="1:16" x14ac:dyDescent="0.2">
      <c r="A716">
        <v>2023</v>
      </c>
      <c r="B716" t="s">
        <v>7</v>
      </c>
      <c r="C716" t="s">
        <v>16</v>
      </c>
      <c r="D716" s="18">
        <v>45077</v>
      </c>
      <c r="E716">
        <v>9</v>
      </c>
      <c r="F716" s="3">
        <f>E716*1.121</f>
        <v>10.089</v>
      </c>
      <c r="G716">
        <v>1</v>
      </c>
      <c r="H716">
        <v>5</v>
      </c>
      <c r="I716">
        <v>8</v>
      </c>
      <c r="J716" s="3">
        <v>83.5</v>
      </c>
      <c r="K716" s="3">
        <f>J716/435.6*4047*4</f>
        <v>3103.0716253443525</v>
      </c>
      <c r="L716" s="3">
        <f>K716*1.121</f>
        <v>3478.5432920110193</v>
      </c>
      <c r="P716" s="18">
        <v>45133</v>
      </c>
    </row>
    <row r="717" spans="1:16" x14ac:dyDescent="0.2">
      <c r="A717">
        <v>2023</v>
      </c>
      <c r="B717" t="s">
        <v>7</v>
      </c>
      <c r="C717" t="s">
        <v>16</v>
      </c>
      <c r="D717" s="18">
        <v>45077</v>
      </c>
      <c r="E717">
        <v>9</v>
      </c>
      <c r="F717" s="3">
        <f>E717*1.121</f>
        <v>10.089</v>
      </c>
      <c r="G717">
        <v>2</v>
      </c>
      <c r="H717">
        <v>6</v>
      </c>
      <c r="I717">
        <v>8</v>
      </c>
      <c r="J717" s="3">
        <v>53</v>
      </c>
      <c r="K717" s="3">
        <f>J717/435.6*4047*4</f>
        <v>1969.6143250688706</v>
      </c>
      <c r="L717" s="3">
        <f>K717*1.121</f>
        <v>2207.9376584022039</v>
      </c>
      <c r="P717" s="18">
        <v>45133</v>
      </c>
    </row>
    <row r="718" spans="1:16" x14ac:dyDescent="0.2">
      <c r="A718">
        <v>2023</v>
      </c>
      <c r="B718" t="s">
        <v>7</v>
      </c>
      <c r="C718" t="s">
        <v>16</v>
      </c>
      <c r="D718" s="18">
        <v>45077</v>
      </c>
      <c r="E718">
        <v>9</v>
      </c>
      <c r="F718" s="3">
        <f>E718*1.121</f>
        <v>10.089</v>
      </c>
      <c r="G718">
        <v>3</v>
      </c>
      <c r="H718">
        <v>7</v>
      </c>
      <c r="I718">
        <v>8</v>
      </c>
      <c r="J718" s="3">
        <v>41.3</v>
      </c>
      <c r="K718" s="3">
        <f>J718/435.6*4047*4</f>
        <v>1534.8126721763083</v>
      </c>
      <c r="L718" s="3">
        <f>K718*1.121</f>
        <v>1720.5250055096417</v>
      </c>
      <c r="P718" s="18">
        <v>45133</v>
      </c>
    </row>
    <row r="719" spans="1:16" x14ac:dyDescent="0.2">
      <c r="A719">
        <v>2023</v>
      </c>
      <c r="B719" t="s">
        <v>7</v>
      </c>
      <c r="C719" t="s">
        <v>16</v>
      </c>
      <c r="D719" s="18">
        <v>45077</v>
      </c>
      <c r="E719">
        <v>9</v>
      </c>
      <c r="F719" s="3">
        <f>E719*1.121</f>
        <v>10.089</v>
      </c>
      <c r="G719">
        <v>4</v>
      </c>
      <c r="H719">
        <v>8</v>
      </c>
      <c r="I719">
        <v>8</v>
      </c>
      <c r="J719" s="3">
        <v>49.1</v>
      </c>
      <c r="K719" s="3">
        <f>J719/435.6*4047*4</f>
        <v>1824.6804407713498</v>
      </c>
      <c r="L719" s="3">
        <f>K719*1.121</f>
        <v>2045.4667741046831</v>
      </c>
      <c r="P719" s="18">
        <v>45133</v>
      </c>
    </row>
    <row r="720" spans="1:16" x14ac:dyDescent="0.2">
      <c r="A720">
        <v>2023</v>
      </c>
      <c r="B720" t="s">
        <v>7</v>
      </c>
      <c r="C720" t="s">
        <v>16</v>
      </c>
      <c r="D720" s="18">
        <v>45077</v>
      </c>
      <c r="E720">
        <v>9</v>
      </c>
      <c r="F720" s="3">
        <f>E720*1.121</f>
        <v>10.089</v>
      </c>
      <c r="G720">
        <v>1</v>
      </c>
      <c r="H720">
        <v>5</v>
      </c>
      <c r="I720">
        <v>9</v>
      </c>
      <c r="J720" s="3">
        <v>87.9</v>
      </c>
      <c r="K720" s="3">
        <f>J720/435.6*4047*4</f>
        <v>3266.5867768595044</v>
      </c>
      <c r="L720" s="3">
        <f>K720*1.121</f>
        <v>3661.8437768595045</v>
      </c>
      <c r="P720" s="18">
        <v>45140</v>
      </c>
    </row>
    <row r="721" spans="1:17" x14ac:dyDescent="0.2">
      <c r="A721">
        <v>2023</v>
      </c>
      <c r="B721" t="s">
        <v>7</v>
      </c>
      <c r="C721" t="s">
        <v>16</v>
      </c>
      <c r="D721" s="18">
        <v>45077</v>
      </c>
      <c r="E721">
        <v>9</v>
      </c>
      <c r="F721" s="3">
        <f>E721*1.121</f>
        <v>10.089</v>
      </c>
      <c r="G721">
        <v>2</v>
      </c>
      <c r="H721">
        <v>6</v>
      </c>
      <c r="I721">
        <v>9</v>
      </c>
      <c r="J721" s="3">
        <v>50</v>
      </c>
      <c r="K721" s="3">
        <f>J721/435.6*4047*4</f>
        <v>1858.1267217630855</v>
      </c>
      <c r="L721" s="3">
        <f>K721*1.121</f>
        <v>2082.9600550964187</v>
      </c>
      <c r="P721" s="18">
        <v>45140</v>
      </c>
    </row>
    <row r="722" spans="1:17" x14ac:dyDescent="0.2">
      <c r="A722">
        <v>2023</v>
      </c>
      <c r="B722" t="s">
        <v>7</v>
      </c>
      <c r="C722" t="s">
        <v>16</v>
      </c>
      <c r="D722" s="18">
        <v>45077</v>
      </c>
      <c r="E722">
        <v>9</v>
      </c>
      <c r="F722" s="3">
        <f>E722*1.121</f>
        <v>10.089</v>
      </c>
      <c r="G722">
        <v>3</v>
      </c>
      <c r="H722">
        <v>7</v>
      </c>
      <c r="I722">
        <v>9</v>
      </c>
      <c r="J722" s="3">
        <v>53.9</v>
      </c>
      <c r="K722" s="3">
        <f>J722/435.6*4047*4</f>
        <v>2003.060606060606</v>
      </c>
      <c r="L722" s="3">
        <f>K722*1.121</f>
        <v>2245.4309393939393</v>
      </c>
      <c r="P722" s="18">
        <v>45140</v>
      </c>
    </row>
    <row r="723" spans="1:17" x14ac:dyDescent="0.2">
      <c r="A723">
        <v>2023</v>
      </c>
      <c r="B723" t="s">
        <v>7</v>
      </c>
      <c r="C723" t="s">
        <v>16</v>
      </c>
      <c r="D723" s="18">
        <v>45077</v>
      </c>
      <c r="E723">
        <v>9</v>
      </c>
      <c r="F723" s="3">
        <f>E723*1.121</f>
        <v>10.089</v>
      </c>
      <c r="G723">
        <v>4</v>
      </c>
      <c r="H723">
        <v>8</v>
      </c>
      <c r="I723">
        <v>9</v>
      </c>
      <c r="J723" s="3">
        <v>35.1</v>
      </c>
      <c r="K723" s="3">
        <f>J723/435.6*4047*4</f>
        <v>1304.404958677686</v>
      </c>
      <c r="L723" s="3">
        <f>K723*1.121</f>
        <v>1462.237958677686</v>
      </c>
      <c r="P723" s="18">
        <v>45140</v>
      </c>
    </row>
    <row r="724" spans="1:17" x14ac:dyDescent="0.2">
      <c r="A724">
        <v>2023</v>
      </c>
      <c r="B724" t="s">
        <v>155</v>
      </c>
      <c r="C724" t="s">
        <v>17</v>
      </c>
      <c r="D724" s="18">
        <v>45091</v>
      </c>
      <c r="E724">
        <v>0</v>
      </c>
      <c r="F724" s="3">
        <f>E724*1.121</f>
        <v>0</v>
      </c>
      <c r="G724">
        <v>1</v>
      </c>
      <c r="H724">
        <v>5</v>
      </c>
      <c r="I724">
        <v>1</v>
      </c>
      <c r="P724" s="18">
        <v>45098</v>
      </c>
    </row>
    <row r="725" spans="1:17" x14ac:dyDescent="0.2">
      <c r="A725">
        <v>2023</v>
      </c>
      <c r="B725" t="s">
        <v>155</v>
      </c>
      <c r="C725" t="s">
        <v>17</v>
      </c>
      <c r="D725" s="18">
        <v>45091</v>
      </c>
      <c r="E725">
        <v>0</v>
      </c>
      <c r="F725" s="3">
        <f>E725*1.121</f>
        <v>0</v>
      </c>
      <c r="G725">
        <v>2</v>
      </c>
      <c r="H725">
        <v>6</v>
      </c>
      <c r="I725">
        <v>1</v>
      </c>
      <c r="P725" s="18">
        <v>45098</v>
      </c>
    </row>
    <row r="726" spans="1:17" x14ac:dyDescent="0.2">
      <c r="A726">
        <v>2023</v>
      </c>
      <c r="B726" t="s">
        <v>155</v>
      </c>
      <c r="C726" t="s">
        <v>17</v>
      </c>
      <c r="D726" s="18">
        <v>45091</v>
      </c>
      <c r="E726">
        <v>0</v>
      </c>
      <c r="F726" s="3">
        <f>E726*1.121</f>
        <v>0</v>
      </c>
      <c r="G726">
        <v>3</v>
      </c>
      <c r="H726">
        <v>7</v>
      </c>
      <c r="I726">
        <v>1</v>
      </c>
      <c r="P726" s="18">
        <v>45098</v>
      </c>
    </row>
    <row r="727" spans="1:17" x14ac:dyDescent="0.2">
      <c r="A727">
        <v>2023</v>
      </c>
      <c r="B727" t="s">
        <v>155</v>
      </c>
      <c r="C727" t="s">
        <v>17</v>
      </c>
      <c r="D727" s="18">
        <v>45091</v>
      </c>
      <c r="E727">
        <v>0</v>
      </c>
      <c r="F727" s="3">
        <f>E727*1.121</f>
        <v>0</v>
      </c>
      <c r="G727">
        <v>4</v>
      </c>
      <c r="H727">
        <v>8</v>
      </c>
      <c r="I727">
        <v>1</v>
      </c>
      <c r="P727" s="18">
        <v>45098</v>
      </c>
    </row>
    <row r="728" spans="1:17" x14ac:dyDescent="0.2">
      <c r="A728">
        <v>2023</v>
      </c>
      <c r="B728" t="s">
        <v>155</v>
      </c>
      <c r="C728" t="s">
        <v>17</v>
      </c>
      <c r="D728" s="18">
        <v>45091</v>
      </c>
      <c r="E728">
        <v>0</v>
      </c>
      <c r="F728" s="3">
        <f>E728*1.121</f>
        <v>0</v>
      </c>
      <c r="G728">
        <v>1</v>
      </c>
      <c r="H728">
        <v>5</v>
      </c>
      <c r="I728">
        <v>2</v>
      </c>
      <c r="P728" s="18">
        <v>45105</v>
      </c>
    </row>
    <row r="729" spans="1:17" x14ac:dyDescent="0.2">
      <c r="A729">
        <v>2023</v>
      </c>
      <c r="B729" t="s">
        <v>155</v>
      </c>
      <c r="C729" t="s">
        <v>17</v>
      </c>
      <c r="D729" s="18">
        <v>45091</v>
      </c>
      <c r="E729">
        <v>0</v>
      </c>
      <c r="F729" s="3">
        <f>E729*1.121</f>
        <v>0</v>
      </c>
      <c r="G729">
        <v>2</v>
      </c>
      <c r="H729">
        <v>6</v>
      </c>
      <c r="I729">
        <v>2</v>
      </c>
      <c r="P729" s="18">
        <v>45105</v>
      </c>
    </row>
    <row r="730" spans="1:17" x14ac:dyDescent="0.2">
      <c r="A730">
        <v>2023</v>
      </c>
      <c r="B730" t="s">
        <v>155</v>
      </c>
      <c r="C730" t="s">
        <v>17</v>
      </c>
      <c r="D730" s="18">
        <v>45091</v>
      </c>
      <c r="E730">
        <v>0</v>
      </c>
      <c r="F730" s="3">
        <f>E730*1.121</f>
        <v>0</v>
      </c>
      <c r="G730">
        <v>3</v>
      </c>
      <c r="H730">
        <v>7</v>
      </c>
      <c r="I730">
        <v>2</v>
      </c>
      <c r="P730" s="18">
        <v>45105</v>
      </c>
    </row>
    <row r="731" spans="1:17" x14ac:dyDescent="0.2">
      <c r="A731">
        <v>2023</v>
      </c>
      <c r="B731" t="s">
        <v>155</v>
      </c>
      <c r="C731" t="s">
        <v>17</v>
      </c>
      <c r="D731" s="18">
        <v>45091</v>
      </c>
      <c r="E731">
        <v>0</v>
      </c>
      <c r="F731" s="3">
        <f>E731*1.121</f>
        <v>0</v>
      </c>
      <c r="G731">
        <v>4</v>
      </c>
      <c r="H731">
        <v>8</v>
      </c>
      <c r="I731">
        <v>2</v>
      </c>
      <c r="P731" s="18">
        <v>45105</v>
      </c>
    </row>
    <row r="732" spans="1:17" x14ac:dyDescent="0.2">
      <c r="A732">
        <v>2023</v>
      </c>
      <c r="B732" t="s">
        <v>155</v>
      </c>
      <c r="C732" t="s">
        <v>17</v>
      </c>
      <c r="D732" s="18">
        <v>45091</v>
      </c>
      <c r="E732">
        <v>0</v>
      </c>
      <c r="F732" s="3">
        <f>E732*1.121</f>
        <v>0</v>
      </c>
      <c r="G732">
        <v>1</v>
      </c>
      <c r="H732">
        <v>5</v>
      </c>
      <c r="I732">
        <v>3</v>
      </c>
      <c r="P732" s="18">
        <v>45112</v>
      </c>
    </row>
    <row r="733" spans="1:17" x14ac:dyDescent="0.2">
      <c r="A733">
        <v>2023</v>
      </c>
      <c r="B733" t="s">
        <v>155</v>
      </c>
      <c r="C733" t="s">
        <v>17</v>
      </c>
      <c r="D733" s="18">
        <v>45091</v>
      </c>
      <c r="E733">
        <v>0</v>
      </c>
      <c r="F733" s="3">
        <f>E733*1.121</f>
        <v>0</v>
      </c>
      <c r="G733">
        <v>2</v>
      </c>
      <c r="H733">
        <v>6</v>
      </c>
      <c r="I733">
        <v>3</v>
      </c>
      <c r="P733" s="18">
        <v>45112</v>
      </c>
    </row>
    <row r="734" spans="1:17" x14ac:dyDescent="0.2">
      <c r="A734">
        <v>2023</v>
      </c>
      <c r="B734" t="s">
        <v>155</v>
      </c>
      <c r="C734" t="s">
        <v>17</v>
      </c>
      <c r="D734" s="18">
        <v>45091</v>
      </c>
      <c r="E734">
        <v>0</v>
      </c>
      <c r="F734" s="3">
        <f>E734*1.121</f>
        <v>0</v>
      </c>
      <c r="G734">
        <v>3</v>
      </c>
      <c r="H734">
        <v>7</v>
      </c>
      <c r="I734">
        <v>3</v>
      </c>
      <c r="P734" s="18">
        <v>45112</v>
      </c>
    </row>
    <row r="735" spans="1:17" x14ac:dyDescent="0.2">
      <c r="A735">
        <v>2023</v>
      </c>
      <c r="B735" t="s">
        <v>155</v>
      </c>
      <c r="C735" t="s">
        <v>17</v>
      </c>
      <c r="D735" s="18">
        <v>45091</v>
      </c>
      <c r="E735">
        <v>0</v>
      </c>
      <c r="F735" s="3">
        <f>E735*1.121</f>
        <v>0</v>
      </c>
      <c r="G735">
        <v>4</v>
      </c>
      <c r="H735">
        <v>8</v>
      </c>
      <c r="I735">
        <v>3</v>
      </c>
      <c r="P735" s="18">
        <v>45112</v>
      </c>
    </row>
    <row r="736" spans="1:17" x14ac:dyDescent="0.2">
      <c r="A736">
        <v>2023</v>
      </c>
      <c r="B736" t="s">
        <v>155</v>
      </c>
      <c r="C736" t="s">
        <v>17</v>
      </c>
      <c r="D736" s="18">
        <v>45091</v>
      </c>
      <c r="E736">
        <v>0</v>
      </c>
      <c r="F736" s="3">
        <f>E736*1.121</f>
        <v>0</v>
      </c>
      <c r="G736">
        <v>1</v>
      </c>
      <c r="H736">
        <v>5</v>
      </c>
      <c r="I736">
        <v>4</v>
      </c>
      <c r="J736" s="3">
        <v>14.1</v>
      </c>
      <c r="K736" s="3">
        <f>J736/435.6*4047*4</f>
        <v>523.99173553719015</v>
      </c>
      <c r="L736" s="3">
        <f>K736*1.121</f>
        <v>587.39473553719017</v>
      </c>
      <c r="P736" s="18">
        <v>45119</v>
      </c>
      <c r="Q736">
        <v>154.13904407713497</v>
      </c>
    </row>
    <row r="737" spans="1:17" x14ac:dyDescent="0.2">
      <c r="A737">
        <v>2023</v>
      </c>
      <c r="B737" t="s">
        <v>155</v>
      </c>
      <c r="C737" t="s">
        <v>17</v>
      </c>
      <c r="D737" s="18">
        <v>45091</v>
      </c>
      <c r="E737">
        <v>0</v>
      </c>
      <c r="F737" s="3">
        <f>E737*1.121</f>
        <v>0</v>
      </c>
      <c r="G737">
        <v>2</v>
      </c>
      <c r="H737">
        <v>6</v>
      </c>
      <c r="I737">
        <v>4</v>
      </c>
      <c r="J737" s="3">
        <v>11.1</v>
      </c>
      <c r="K737" s="3">
        <f>J737/435.6*4047*4</f>
        <v>412.50413223140492</v>
      </c>
      <c r="L737" s="3">
        <f>K737*1.121</f>
        <v>462.41713223140493</v>
      </c>
      <c r="P737" s="18">
        <v>45119</v>
      </c>
      <c r="Q737">
        <v>154.13904407713497</v>
      </c>
    </row>
    <row r="738" spans="1:17" x14ac:dyDescent="0.2">
      <c r="A738">
        <v>2023</v>
      </c>
      <c r="B738" t="s">
        <v>155</v>
      </c>
      <c r="C738" t="s">
        <v>17</v>
      </c>
      <c r="D738" s="18">
        <v>45091</v>
      </c>
      <c r="E738">
        <v>0</v>
      </c>
      <c r="F738" s="3">
        <f>E738*1.121</f>
        <v>0</v>
      </c>
      <c r="G738">
        <v>3</v>
      </c>
      <c r="H738">
        <v>7</v>
      </c>
      <c r="I738">
        <v>4</v>
      </c>
      <c r="J738" s="3">
        <v>13.7</v>
      </c>
      <c r="K738" s="3">
        <f>J738/435.6*4047*4</f>
        <v>509.12672176308536</v>
      </c>
      <c r="L738" s="3">
        <f>K738*1.121</f>
        <v>570.73105509641869</v>
      </c>
      <c r="P738" s="18">
        <v>45119</v>
      </c>
      <c r="Q738">
        <v>191.63232506887047</v>
      </c>
    </row>
    <row r="739" spans="1:17" x14ac:dyDescent="0.2">
      <c r="A739">
        <v>2023</v>
      </c>
      <c r="B739" t="s">
        <v>155</v>
      </c>
      <c r="C739" t="s">
        <v>17</v>
      </c>
      <c r="D739" s="18">
        <v>45091</v>
      </c>
      <c r="E739">
        <v>0</v>
      </c>
      <c r="F739" s="3">
        <f>E739*1.121</f>
        <v>0</v>
      </c>
      <c r="G739">
        <v>4</v>
      </c>
      <c r="H739">
        <v>8</v>
      </c>
      <c r="I739">
        <v>4</v>
      </c>
      <c r="J739" s="3">
        <v>21.1</v>
      </c>
      <c r="K739" s="3">
        <f>J739/435.6*4047*4</f>
        <v>784.12947658402197</v>
      </c>
      <c r="L739" s="3">
        <f>K739*1.121</f>
        <v>879.00914325068868</v>
      </c>
      <c r="P739" s="18">
        <v>45119</v>
      </c>
      <c r="Q739">
        <v>333.273608815427</v>
      </c>
    </row>
    <row r="740" spans="1:17" x14ac:dyDescent="0.2">
      <c r="A740">
        <v>2023</v>
      </c>
      <c r="B740" t="s">
        <v>155</v>
      </c>
      <c r="C740" t="s">
        <v>17</v>
      </c>
      <c r="D740" s="18">
        <v>45091</v>
      </c>
      <c r="E740">
        <v>0</v>
      </c>
      <c r="F740" s="3">
        <f>E740*1.121</f>
        <v>0</v>
      </c>
      <c r="G740">
        <v>1</v>
      </c>
      <c r="H740">
        <v>5</v>
      </c>
      <c r="I740">
        <v>5</v>
      </c>
      <c r="J740" s="3"/>
      <c r="K740" s="3"/>
      <c r="L740" s="3"/>
      <c r="P740" s="18">
        <v>45126</v>
      </c>
    </row>
    <row r="741" spans="1:17" x14ac:dyDescent="0.2">
      <c r="A741">
        <v>2023</v>
      </c>
      <c r="B741" t="s">
        <v>155</v>
      </c>
      <c r="C741" t="s">
        <v>17</v>
      </c>
      <c r="D741" s="18">
        <v>45091</v>
      </c>
      <c r="E741">
        <v>0</v>
      </c>
      <c r="F741" s="3">
        <f>E741*1.121</f>
        <v>0</v>
      </c>
      <c r="G741">
        <v>2</v>
      </c>
      <c r="H741">
        <v>6</v>
      </c>
      <c r="I741">
        <v>5</v>
      </c>
      <c r="J741" s="3"/>
      <c r="K741" s="3"/>
      <c r="L741" s="3"/>
      <c r="P741" s="18">
        <v>45126</v>
      </c>
    </row>
    <row r="742" spans="1:17" x14ac:dyDescent="0.2">
      <c r="A742">
        <v>2023</v>
      </c>
      <c r="B742" t="s">
        <v>155</v>
      </c>
      <c r="C742" t="s">
        <v>17</v>
      </c>
      <c r="D742" s="18">
        <v>45091</v>
      </c>
      <c r="E742">
        <v>0</v>
      </c>
      <c r="F742" s="3">
        <f>E742*1.121</f>
        <v>0</v>
      </c>
      <c r="G742">
        <v>3</v>
      </c>
      <c r="H742">
        <v>7</v>
      </c>
      <c r="I742">
        <v>5</v>
      </c>
      <c r="J742" s="3"/>
      <c r="K742" s="3"/>
      <c r="L742" s="3"/>
      <c r="P742" s="18">
        <v>45126</v>
      </c>
    </row>
    <row r="743" spans="1:17" x14ac:dyDescent="0.2">
      <c r="A743">
        <v>2023</v>
      </c>
      <c r="B743" t="s">
        <v>155</v>
      </c>
      <c r="C743" t="s">
        <v>17</v>
      </c>
      <c r="D743" s="18">
        <v>45091</v>
      </c>
      <c r="E743">
        <v>0</v>
      </c>
      <c r="F743" s="3">
        <f>E743*1.121</f>
        <v>0</v>
      </c>
      <c r="G743">
        <v>4</v>
      </c>
      <c r="H743">
        <v>8</v>
      </c>
      <c r="I743">
        <v>5</v>
      </c>
      <c r="J743" s="3"/>
      <c r="K743" s="3"/>
      <c r="L743" s="3"/>
      <c r="P743" s="18">
        <v>45126</v>
      </c>
    </row>
    <row r="744" spans="1:17" x14ac:dyDescent="0.2">
      <c r="A744">
        <v>2023</v>
      </c>
      <c r="B744" t="s">
        <v>155</v>
      </c>
      <c r="C744" t="s">
        <v>17</v>
      </c>
      <c r="D744" s="18">
        <v>45091</v>
      </c>
      <c r="E744">
        <v>0</v>
      </c>
      <c r="F744" s="3">
        <f>E744*1.121</f>
        <v>0</v>
      </c>
      <c r="G744">
        <v>1</v>
      </c>
      <c r="H744">
        <v>5</v>
      </c>
      <c r="I744">
        <v>6</v>
      </c>
      <c r="J744" s="3"/>
      <c r="K744" s="3"/>
      <c r="L744" s="3"/>
      <c r="P744" s="18">
        <v>45133</v>
      </c>
    </row>
    <row r="745" spans="1:17" x14ac:dyDescent="0.2">
      <c r="A745">
        <v>2023</v>
      </c>
      <c r="B745" t="s">
        <v>155</v>
      </c>
      <c r="C745" t="s">
        <v>17</v>
      </c>
      <c r="D745" s="18">
        <v>45091</v>
      </c>
      <c r="E745">
        <v>0</v>
      </c>
      <c r="F745" s="3">
        <f>E745*1.121</f>
        <v>0</v>
      </c>
      <c r="G745">
        <v>2</v>
      </c>
      <c r="H745">
        <v>6</v>
      </c>
      <c r="I745">
        <v>6</v>
      </c>
      <c r="J745" s="3"/>
      <c r="K745" s="3"/>
      <c r="L745" s="3"/>
      <c r="P745" s="18">
        <v>45133</v>
      </c>
    </row>
    <row r="746" spans="1:17" x14ac:dyDescent="0.2">
      <c r="A746">
        <v>2023</v>
      </c>
      <c r="B746" t="s">
        <v>155</v>
      </c>
      <c r="C746" t="s">
        <v>17</v>
      </c>
      <c r="D746" s="18">
        <v>45091</v>
      </c>
      <c r="E746">
        <v>0</v>
      </c>
      <c r="F746" s="3">
        <f>E746*1.121</f>
        <v>0</v>
      </c>
      <c r="G746">
        <v>3</v>
      </c>
      <c r="H746">
        <v>7</v>
      </c>
      <c r="I746">
        <v>6</v>
      </c>
      <c r="J746" s="3"/>
      <c r="K746" s="3"/>
      <c r="L746" s="3"/>
      <c r="P746" s="18">
        <v>45133</v>
      </c>
    </row>
    <row r="747" spans="1:17" x14ac:dyDescent="0.2">
      <c r="A747">
        <v>2023</v>
      </c>
      <c r="B747" t="s">
        <v>155</v>
      </c>
      <c r="C747" t="s">
        <v>17</v>
      </c>
      <c r="D747" s="18">
        <v>45091</v>
      </c>
      <c r="E747">
        <v>0</v>
      </c>
      <c r="F747" s="3">
        <f>E747*1.121</f>
        <v>0</v>
      </c>
      <c r="G747">
        <v>4</v>
      </c>
      <c r="H747">
        <v>8</v>
      </c>
      <c r="I747">
        <v>6</v>
      </c>
      <c r="J747" s="3"/>
      <c r="K747" s="3"/>
      <c r="L747" s="3"/>
      <c r="P747" s="18">
        <v>45133</v>
      </c>
    </row>
    <row r="748" spans="1:17" x14ac:dyDescent="0.2">
      <c r="A748">
        <v>2023</v>
      </c>
      <c r="B748" t="s">
        <v>155</v>
      </c>
      <c r="C748" t="s">
        <v>17</v>
      </c>
      <c r="D748" s="18">
        <v>45091</v>
      </c>
      <c r="E748">
        <v>0</v>
      </c>
      <c r="F748" s="3">
        <f>E748*1.121</f>
        <v>0</v>
      </c>
      <c r="G748">
        <v>1</v>
      </c>
      <c r="H748">
        <v>5</v>
      </c>
      <c r="I748">
        <v>7</v>
      </c>
      <c r="J748" s="3"/>
      <c r="K748" s="3"/>
      <c r="L748" s="3"/>
      <c r="P748" s="18">
        <v>45140</v>
      </c>
    </row>
    <row r="749" spans="1:17" x14ac:dyDescent="0.2">
      <c r="A749">
        <v>2023</v>
      </c>
      <c r="B749" t="s">
        <v>155</v>
      </c>
      <c r="C749" t="s">
        <v>17</v>
      </c>
      <c r="D749" s="18">
        <v>45091</v>
      </c>
      <c r="E749">
        <v>0</v>
      </c>
      <c r="F749" s="3">
        <f>E749*1.121</f>
        <v>0</v>
      </c>
      <c r="G749">
        <v>2</v>
      </c>
      <c r="H749">
        <v>6</v>
      </c>
      <c r="I749">
        <v>7</v>
      </c>
      <c r="J749" s="3"/>
      <c r="K749" s="3"/>
      <c r="L749" s="3"/>
      <c r="P749" s="18">
        <v>45140</v>
      </c>
    </row>
    <row r="750" spans="1:17" x14ac:dyDescent="0.2">
      <c r="A750">
        <v>2023</v>
      </c>
      <c r="B750" t="s">
        <v>155</v>
      </c>
      <c r="C750" t="s">
        <v>17</v>
      </c>
      <c r="D750" s="18">
        <v>45091</v>
      </c>
      <c r="E750">
        <v>0</v>
      </c>
      <c r="F750" s="3">
        <f>E750*1.121</f>
        <v>0</v>
      </c>
      <c r="G750">
        <v>3</v>
      </c>
      <c r="H750">
        <v>7</v>
      </c>
      <c r="I750">
        <v>7</v>
      </c>
      <c r="J750" s="3"/>
      <c r="K750" s="3"/>
      <c r="L750" s="3"/>
      <c r="P750" s="18">
        <v>45140</v>
      </c>
    </row>
    <row r="751" spans="1:17" x14ac:dyDescent="0.2">
      <c r="A751">
        <v>2023</v>
      </c>
      <c r="B751" t="s">
        <v>155</v>
      </c>
      <c r="C751" t="s">
        <v>17</v>
      </c>
      <c r="D751" s="18">
        <v>45091</v>
      </c>
      <c r="E751">
        <v>0</v>
      </c>
      <c r="F751" s="3">
        <f>E751*1.121</f>
        <v>0</v>
      </c>
      <c r="G751">
        <v>4</v>
      </c>
      <c r="H751">
        <v>8</v>
      </c>
      <c r="I751">
        <v>7</v>
      </c>
      <c r="J751" s="3"/>
      <c r="K751" s="3"/>
      <c r="L751" s="3"/>
      <c r="P751" s="18">
        <v>45140</v>
      </c>
    </row>
    <row r="752" spans="1:17" x14ac:dyDescent="0.2">
      <c r="A752">
        <v>2023</v>
      </c>
      <c r="B752" t="s">
        <v>155</v>
      </c>
      <c r="C752" t="s">
        <v>17</v>
      </c>
      <c r="D752" s="18">
        <v>45091</v>
      </c>
      <c r="E752">
        <v>0</v>
      </c>
      <c r="F752" s="3">
        <f>E752*1.121</f>
        <v>0</v>
      </c>
      <c r="G752">
        <v>1</v>
      </c>
      <c r="H752">
        <v>5</v>
      </c>
      <c r="I752">
        <v>8</v>
      </c>
      <c r="J752" s="3"/>
      <c r="K752" s="3"/>
      <c r="L752" s="3"/>
      <c r="P752" s="18">
        <v>45147</v>
      </c>
    </row>
    <row r="753" spans="1:16" x14ac:dyDescent="0.2">
      <c r="A753">
        <v>2023</v>
      </c>
      <c r="B753" t="s">
        <v>155</v>
      </c>
      <c r="C753" t="s">
        <v>17</v>
      </c>
      <c r="D753" s="18">
        <v>45091</v>
      </c>
      <c r="E753">
        <v>0</v>
      </c>
      <c r="F753" s="3">
        <f>E753*1.121</f>
        <v>0</v>
      </c>
      <c r="G753">
        <v>2</v>
      </c>
      <c r="H753">
        <v>6</v>
      </c>
      <c r="I753">
        <v>8</v>
      </c>
      <c r="J753" s="3"/>
      <c r="K753" s="3"/>
      <c r="L753" s="3"/>
      <c r="P753" s="18">
        <v>45147</v>
      </c>
    </row>
    <row r="754" spans="1:16" x14ac:dyDescent="0.2">
      <c r="A754">
        <v>2023</v>
      </c>
      <c r="B754" t="s">
        <v>155</v>
      </c>
      <c r="C754" t="s">
        <v>17</v>
      </c>
      <c r="D754" s="18">
        <v>45091</v>
      </c>
      <c r="E754">
        <v>0</v>
      </c>
      <c r="F754" s="3">
        <f>E754*1.121</f>
        <v>0</v>
      </c>
      <c r="G754">
        <v>3</v>
      </c>
      <c r="H754">
        <v>7</v>
      </c>
      <c r="I754">
        <v>8</v>
      </c>
      <c r="J754" s="3"/>
      <c r="K754" s="3"/>
      <c r="L754" s="3"/>
      <c r="P754" s="18">
        <v>45147</v>
      </c>
    </row>
    <row r="755" spans="1:16" x14ac:dyDescent="0.2">
      <c r="A755">
        <v>2023</v>
      </c>
      <c r="B755" t="s">
        <v>155</v>
      </c>
      <c r="C755" t="s">
        <v>17</v>
      </c>
      <c r="D755" s="18">
        <v>45091</v>
      </c>
      <c r="E755">
        <v>0</v>
      </c>
      <c r="F755" s="3">
        <f>E755*1.121</f>
        <v>0</v>
      </c>
      <c r="G755">
        <v>4</v>
      </c>
      <c r="H755">
        <v>8</v>
      </c>
      <c r="I755">
        <v>8</v>
      </c>
      <c r="J755" s="3"/>
      <c r="K755" s="3"/>
      <c r="L755" s="3"/>
      <c r="P755" s="18">
        <v>45147</v>
      </c>
    </row>
    <row r="756" spans="1:16" x14ac:dyDescent="0.2">
      <c r="A756">
        <v>2023</v>
      </c>
      <c r="B756" t="s">
        <v>155</v>
      </c>
      <c r="C756" t="s">
        <v>17</v>
      </c>
      <c r="D756" s="18">
        <v>45091</v>
      </c>
      <c r="E756">
        <v>0</v>
      </c>
      <c r="F756" s="3">
        <f>E756*1.121</f>
        <v>0</v>
      </c>
      <c r="G756">
        <v>1</v>
      </c>
      <c r="H756">
        <v>5</v>
      </c>
      <c r="I756">
        <v>9</v>
      </c>
      <c r="J756" s="3"/>
      <c r="K756" s="3"/>
      <c r="L756" s="3"/>
      <c r="P756" s="18">
        <v>45154</v>
      </c>
    </row>
    <row r="757" spans="1:16" x14ac:dyDescent="0.2">
      <c r="A757">
        <v>2023</v>
      </c>
      <c r="B757" t="s">
        <v>155</v>
      </c>
      <c r="C757" t="s">
        <v>17</v>
      </c>
      <c r="D757" s="18">
        <v>45091</v>
      </c>
      <c r="E757">
        <v>0</v>
      </c>
      <c r="F757" s="3">
        <f>E757*1.121</f>
        <v>0</v>
      </c>
      <c r="G757">
        <v>2</v>
      </c>
      <c r="H757">
        <v>6</v>
      </c>
      <c r="I757">
        <v>9</v>
      </c>
      <c r="J757" s="3"/>
      <c r="K757" s="3"/>
      <c r="L757" s="3"/>
      <c r="P757" s="18">
        <v>45154</v>
      </c>
    </row>
    <row r="758" spans="1:16" x14ac:dyDescent="0.2">
      <c r="A758">
        <v>2023</v>
      </c>
      <c r="B758" t="s">
        <v>155</v>
      </c>
      <c r="C758" t="s">
        <v>17</v>
      </c>
      <c r="D758" s="18">
        <v>45091</v>
      </c>
      <c r="E758">
        <v>0</v>
      </c>
      <c r="F758" s="3">
        <f>E758*1.121</f>
        <v>0</v>
      </c>
      <c r="G758">
        <v>3</v>
      </c>
      <c r="H758">
        <v>7</v>
      </c>
      <c r="I758">
        <v>9</v>
      </c>
      <c r="J758" s="3"/>
      <c r="K758" s="3"/>
      <c r="L758" s="3"/>
      <c r="P758" s="18">
        <v>45154</v>
      </c>
    </row>
    <row r="759" spans="1:16" x14ac:dyDescent="0.2">
      <c r="A759">
        <v>2023</v>
      </c>
      <c r="B759" t="s">
        <v>155</v>
      </c>
      <c r="C759" t="s">
        <v>17</v>
      </c>
      <c r="D759" s="18">
        <v>45091</v>
      </c>
      <c r="E759">
        <v>0</v>
      </c>
      <c r="F759" s="3">
        <f>E759*1.121</f>
        <v>0</v>
      </c>
      <c r="G759">
        <v>4</v>
      </c>
      <c r="H759">
        <v>8</v>
      </c>
      <c r="I759">
        <v>9</v>
      </c>
      <c r="J759" s="3"/>
      <c r="K759" s="3"/>
      <c r="L759" s="3"/>
      <c r="P759" s="18">
        <v>45154</v>
      </c>
    </row>
    <row r="760" spans="1:16" x14ac:dyDescent="0.2">
      <c r="A760">
        <v>2023</v>
      </c>
      <c r="B760" t="s">
        <v>8</v>
      </c>
      <c r="C760" t="s">
        <v>17</v>
      </c>
      <c r="D760" s="18">
        <v>45091</v>
      </c>
      <c r="E760">
        <v>3</v>
      </c>
      <c r="F760" s="3">
        <f>E760*1.121</f>
        <v>3.363</v>
      </c>
      <c r="G760">
        <v>1</v>
      </c>
      <c r="H760">
        <v>5</v>
      </c>
      <c r="I760">
        <v>1</v>
      </c>
      <c r="P760" s="18">
        <v>45098</v>
      </c>
    </row>
    <row r="761" spans="1:16" x14ac:dyDescent="0.2">
      <c r="A761">
        <v>2023</v>
      </c>
      <c r="B761" t="s">
        <v>8</v>
      </c>
      <c r="C761" t="s">
        <v>17</v>
      </c>
      <c r="D761" s="18">
        <v>45091</v>
      </c>
      <c r="E761">
        <v>3</v>
      </c>
      <c r="F761" s="3">
        <f>E761*1.121</f>
        <v>3.363</v>
      </c>
      <c r="G761">
        <v>2</v>
      </c>
      <c r="H761">
        <v>6</v>
      </c>
      <c r="I761">
        <v>1</v>
      </c>
      <c r="P761" s="18">
        <v>45098</v>
      </c>
    </row>
    <row r="762" spans="1:16" x14ac:dyDescent="0.2">
      <c r="A762">
        <v>2023</v>
      </c>
      <c r="B762" t="s">
        <v>8</v>
      </c>
      <c r="C762" t="s">
        <v>17</v>
      </c>
      <c r="D762" s="18">
        <v>45091</v>
      </c>
      <c r="E762">
        <v>3</v>
      </c>
      <c r="F762" s="3">
        <f>E762*1.121</f>
        <v>3.363</v>
      </c>
      <c r="G762">
        <v>3</v>
      </c>
      <c r="H762">
        <v>7</v>
      </c>
      <c r="I762">
        <v>1</v>
      </c>
      <c r="P762" s="18">
        <v>45098</v>
      </c>
    </row>
    <row r="763" spans="1:16" x14ac:dyDescent="0.2">
      <c r="A763">
        <v>2023</v>
      </c>
      <c r="B763" t="s">
        <v>8</v>
      </c>
      <c r="C763" t="s">
        <v>17</v>
      </c>
      <c r="D763" s="18">
        <v>45091</v>
      </c>
      <c r="E763">
        <v>3</v>
      </c>
      <c r="F763" s="3">
        <f>E763*1.121</f>
        <v>3.363</v>
      </c>
      <c r="G763">
        <v>4</v>
      </c>
      <c r="H763">
        <v>8</v>
      </c>
      <c r="I763">
        <v>1</v>
      </c>
      <c r="P763" s="18">
        <v>45098</v>
      </c>
    </row>
    <row r="764" spans="1:16" x14ac:dyDescent="0.2">
      <c r="A764">
        <v>2023</v>
      </c>
      <c r="B764" t="s">
        <v>8</v>
      </c>
      <c r="C764" t="s">
        <v>17</v>
      </c>
      <c r="D764" s="18">
        <v>45091</v>
      </c>
      <c r="E764">
        <v>3</v>
      </c>
      <c r="F764" s="3">
        <f>E764*1.121</f>
        <v>3.363</v>
      </c>
      <c r="G764">
        <v>1</v>
      </c>
      <c r="H764">
        <v>5</v>
      </c>
      <c r="I764">
        <v>2</v>
      </c>
      <c r="P764" s="18">
        <v>45105</v>
      </c>
    </row>
    <row r="765" spans="1:16" x14ac:dyDescent="0.2">
      <c r="A765">
        <v>2023</v>
      </c>
      <c r="B765" t="s">
        <v>8</v>
      </c>
      <c r="C765" t="s">
        <v>17</v>
      </c>
      <c r="D765" s="18">
        <v>45091</v>
      </c>
      <c r="E765">
        <v>3</v>
      </c>
      <c r="F765" s="3">
        <f>E765*1.121</f>
        <v>3.363</v>
      </c>
      <c r="G765">
        <v>2</v>
      </c>
      <c r="H765">
        <v>6</v>
      </c>
      <c r="I765">
        <v>2</v>
      </c>
      <c r="P765" s="18">
        <v>45105</v>
      </c>
    </row>
    <row r="766" spans="1:16" x14ac:dyDescent="0.2">
      <c r="A766">
        <v>2023</v>
      </c>
      <c r="B766" t="s">
        <v>8</v>
      </c>
      <c r="C766" t="s">
        <v>17</v>
      </c>
      <c r="D766" s="18">
        <v>45091</v>
      </c>
      <c r="E766">
        <v>3</v>
      </c>
      <c r="F766" s="3">
        <f>E766*1.121</f>
        <v>3.363</v>
      </c>
      <c r="G766">
        <v>3</v>
      </c>
      <c r="H766">
        <v>7</v>
      </c>
      <c r="I766">
        <v>2</v>
      </c>
      <c r="P766" s="18">
        <v>45105</v>
      </c>
    </row>
    <row r="767" spans="1:16" x14ac:dyDescent="0.2">
      <c r="A767">
        <v>2023</v>
      </c>
      <c r="B767" t="s">
        <v>8</v>
      </c>
      <c r="C767" t="s">
        <v>17</v>
      </c>
      <c r="D767" s="18">
        <v>45091</v>
      </c>
      <c r="E767">
        <v>3</v>
      </c>
      <c r="F767" s="3">
        <f>E767*1.121</f>
        <v>3.363</v>
      </c>
      <c r="G767">
        <v>4</v>
      </c>
      <c r="H767">
        <v>8</v>
      </c>
      <c r="I767">
        <v>2</v>
      </c>
      <c r="P767" s="18">
        <v>45105</v>
      </c>
    </row>
    <row r="768" spans="1:16" x14ac:dyDescent="0.2">
      <c r="A768">
        <v>2023</v>
      </c>
      <c r="B768" t="s">
        <v>8</v>
      </c>
      <c r="C768" t="s">
        <v>17</v>
      </c>
      <c r="D768" s="18">
        <v>45091</v>
      </c>
      <c r="E768">
        <v>3</v>
      </c>
      <c r="F768" s="3">
        <f>E768*1.121</f>
        <v>3.363</v>
      </c>
      <c r="G768">
        <v>1</v>
      </c>
      <c r="H768">
        <v>5</v>
      </c>
      <c r="I768">
        <v>3</v>
      </c>
      <c r="P768" s="18">
        <v>45112</v>
      </c>
    </row>
    <row r="769" spans="1:17" x14ac:dyDescent="0.2">
      <c r="A769">
        <v>2023</v>
      </c>
      <c r="B769" t="s">
        <v>8</v>
      </c>
      <c r="C769" t="s">
        <v>17</v>
      </c>
      <c r="D769" s="18">
        <v>45091</v>
      </c>
      <c r="E769">
        <v>3</v>
      </c>
      <c r="F769" s="3">
        <f>E769*1.121</f>
        <v>3.363</v>
      </c>
      <c r="G769">
        <v>2</v>
      </c>
      <c r="H769">
        <v>6</v>
      </c>
      <c r="I769">
        <v>3</v>
      </c>
      <c r="P769" s="18">
        <v>45112</v>
      </c>
    </row>
    <row r="770" spans="1:17" x14ac:dyDescent="0.2">
      <c r="A770">
        <v>2023</v>
      </c>
      <c r="B770" t="s">
        <v>8</v>
      </c>
      <c r="C770" t="s">
        <v>17</v>
      </c>
      <c r="D770" s="18">
        <v>45091</v>
      </c>
      <c r="E770">
        <v>3</v>
      </c>
      <c r="F770" s="3">
        <f>E770*1.121</f>
        <v>3.363</v>
      </c>
      <c r="G770">
        <v>3</v>
      </c>
      <c r="H770">
        <v>7</v>
      </c>
      <c r="I770">
        <v>3</v>
      </c>
      <c r="P770" s="18">
        <v>45112</v>
      </c>
    </row>
    <row r="771" spans="1:17" x14ac:dyDescent="0.2">
      <c r="A771">
        <v>2023</v>
      </c>
      <c r="B771" t="s">
        <v>8</v>
      </c>
      <c r="C771" t="s">
        <v>17</v>
      </c>
      <c r="D771" s="18">
        <v>45091</v>
      </c>
      <c r="E771">
        <v>3</v>
      </c>
      <c r="F771" s="3">
        <f>E771*1.121</f>
        <v>3.363</v>
      </c>
      <c r="G771">
        <v>4</v>
      </c>
      <c r="H771">
        <v>8</v>
      </c>
      <c r="I771">
        <v>3</v>
      </c>
      <c r="P771" s="18">
        <v>45112</v>
      </c>
    </row>
    <row r="772" spans="1:17" x14ac:dyDescent="0.2">
      <c r="A772">
        <v>2023</v>
      </c>
      <c r="B772" t="s">
        <v>8</v>
      </c>
      <c r="C772" t="s">
        <v>17</v>
      </c>
      <c r="D772" s="18">
        <v>45091</v>
      </c>
      <c r="E772">
        <v>3</v>
      </c>
      <c r="F772" s="3">
        <f>E772*1.121</f>
        <v>3.363</v>
      </c>
      <c r="G772">
        <v>1</v>
      </c>
      <c r="H772">
        <v>5</v>
      </c>
      <c r="I772">
        <v>4</v>
      </c>
      <c r="J772" s="3">
        <v>30</v>
      </c>
      <c r="K772" s="3">
        <f>J772/435.6*4047*4</f>
        <v>1114.8760330578514</v>
      </c>
      <c r="L772" s="3">
        <f>K772*1.121</f>
        <v>1249.7760330578515</v>
      </c>
      <c r="P772" s="18">
        <v>45119</v>
      </c>
      <c r="Q772">
        <v>299.94624793388431</v>
      </c>
    </row>
    <row r="773" spans="1:17" x14ac:dyDescent="0.2">
      <c r="A773">
        <v>2023</v>
      </c>
      <c r="B773" t="s">
        <v>8</v>
      </c>
      <c r="C773" t="s">
        <v>17</v>
      </c>
      <c r="D773" s="18">
        <v>45091</v>
      </c>
      <c r="E773">
        <v>3</v>
      </c>
      <c r="F773" s="3">
        <f>E773*1.121</f>
        <v>3.363</v>
      </c>
      <c r="G773">
        <v>2</v>
      </c>
      <c r="H773">
        <v>6</v>
      </c>
      <c r="I773">
        <v>4</v>
      </c>
      <c r="J773" s="3">
        <v>25.2</v>
      </c>
      <c r="K773" s="3">
        <f>J773/435.6*4047*4</f>
        <v>936.49586776859496</v>
      </c>
      <c r="L773" s="3">
        <f>K773*1.121</f>
        <v>1049.811867768595</v>
      </c>
      <c r="P773" s="18">
        <v>45119</v>
      </c>
      <c r="Q773">
        <v>345.7713691460055</v>
      </c>
    </row>
    <row r="774" spans="1:17" x14ac:dyDescent="0.2">
      <c r="A774">
        <v>2023</v>
      </c>
      <c r="B774" t="s">
        <v>8</v>
      </c>
      <c r="C774" t="s">
        <v>17</v>
      </c>
      <c r="D774" s="18">
        <v>45091</v>
      </c>
      <c r="E774">
        <v>3</v>
      </c>
      <c r="F774" s="3">
        <f>E774*1.121</f>
        <v>3.363</v>
      </c>
      <c r="G774">
        <v>3</v>
      </c>
      <c r="H774">
        <v>7</v>
      </c>
      <c r="I774">
        <v>4</v>
      </c>
      <c r="J774" s="3">
        <v>30</v>
      </c>
      <c r="K774" s="3">
        <f>J774/435.6*4047*4</f>
        <v>1114.8760330578514</v>
      </c>
      <c r="L774" s="3">
        <f>K774*1.121</f>
        <v>1249.7760330578515</v>
      </c>
      <c r="P774" s="18">
        <v>45119</v>
      </c>
      <c r="Q774">
        <v>637.38577685950418</v>
      </c>
    </row>
    <row r="775" spans="1:17" x14ac:dyDescent="0.2">
      <c r="A775">
        <v>2023</v>
      </c>
      <c r="B775" t="s">
        <v>8</v>
      </c>
      <c r="C775" t="s">
        <v>17</v>
      </c>
      <c r="D775" s="18">
        <v>45091</v>
      </c>
      <c r="E775">
        <v>3</v>
      </c>
      <c r="F775" s="3">
        <f>E775*1.121</f>
        <v>3.363</v>
      </c>
      <c r="G775">
        <v>4</v>
      </c>
      <c r="H775">
        <v>8</v>
      </c>
      <c r="I775">
        <v>4</v>
      </c>
      <c r="J775" s="3">
        <v>43</v>
      </c>
      <c r="K775" s="3">
        <f>J775/435.6*4047*4</f>
        <v>1597.9889807162533</v>
      </c>
      <c r="L775" s="3">
        <f>K775*1.121</f>
        <v>1791.3456473829199</v>
      </c>
      <c r="P775" s="18">
        <v>45119</v>
      </c>
      <c r="Q775">
        <v>387.43057024793393</v>
      </c>
    </row>
    <row r="776" spans="1:17" x14ac:dyDescent="0.2">
      <c r="A776">
        <v>2023</v>
      </c>
      <c r="B776" t="s">
        <v>8</v>
      </c>
      <c r="C776" t="s">
        <v>17</v>
      </c>
      <c r="D776" s="18">
        <v>45091</v>
      </c>
      <c r="E776">
        <v>3</v>
      </c>
      <c r="F776" s="3">
        <f>E776*1.121</f>
        <v>3.363</v>
      </c>
      <c r="G776">
        <v>1</v>
      </c>
      <c r="H776">
        <v>5</v>
      </c>
      <c r="I776">
        <v>5</v>
      </c>
      <c r="J776" s="3">
        <v>65</v>
      </c>
      <c r="K776" s="3">
        <f>J776/435.6*4047*4</f>
        <v>2415.564738292011</v>
      </c>
      <c r="L776" s="3">
        <f>K776*1.121</f>
        <v>2707.8480716253443</v>
      </c>
      <c r="P776" s="18">
        <v>45126</v>
      </c>
    </row>
    <row r="777" spans="1:17" x14ac:dyDescent="0.2">
      <c r="A777">
        <v>2023</v>
      </c>
      <c r="B777" t="s">
        <v>8</v>
      </c>
      <c r="C777" t="s">
        <v>17</v>
      </c>
      <c r="D777" s="18">
        <v>45091</v>
      </c>
      <c r="E777">
        <v>3</v>
      </c>
      <c r="F777" s="3">
        <f>E777*1.121</f>
        <v>3.363</v>
      </c>
      <c r="G777">
        <v>2</v>
      </c>
      <c r="H777">
        <v>6</v>
      </c>
      <c r="I777">
        <v>5</v>
      </c>
      <c r="J777" s="3">
        <v>48.4</v>
      </c>
      <c r="K777" s="3">
        <f>J777/435.6*4047*4</f>
        <v>1798.6666666666665</v>
      </c>
      <c r="L777" s="3">
        <f>K777*1.121</f>
        <v>2016.3053333333332</v>
      </c>
      <c r="P777" s="18">
        <v>45126</v>
      </c>
    </row>
    <row r="778" spans="1:17" x14ac:dyDescent="0.2">
      <c r="A778">
        <v>2023</v>
      </c>
      <c r="B778" t="s">
        <v>8</v>
      </c>
      <c r="C778" t="s">
        <v>17</v>
      </c>
      <c r="D778" s="18">
        <v>45091</v>
      </c>
      <c r="E778">
        <v>3</v>
      </c>
      <c r="F778" s="3">
        <f>E778*1.121</f>
        <v>3.363</v>
      </c>
      <c r="G778">
        <v>3</v>
      </c>
      <c r="H778">
        <v>7</v>
      </c>
      <c r="I778">
        <v>5</v>
      </c>
      <c r="J778" s="3">
        <v>54.8</v>
      </c>
      <c r="K778" s="3">
        <f>J778/435.6*4047*4</f>
        <v>2036.5068870523414</v>
      </c>
      <c r="L778" s="3">
        <f>K778*1.121</f>
        <v>2282.9242203856747</v>
      </c>
      <c r="P778" s="18">
        <v>45126</v>
      </c>
    </row>
    <row r="779" spans="1:17" x14ac:dyDescent="0.2">
      <c r="A779">
        <v>2023</v>
      </c>
      <c r="B779" t="s">
        <v>8</v>
      </c>
      <c r="C779" t="s">
        <v>17</v>
      </c>
      <c r="D779" s="18">
        <v>45091</v>
      </c>
      <c r="E779">
        <v>3</v>
      </c>
      <c r="F779" s="3">
        <f>E779*1.121</f>
        <v>3.363</v>
      </c>
      <c r="G779">
        <v>4</v>
      </c>
      <c r="H779">
        <v>8</v>
      </c>
      <c r="I779">
        <v>5</v>
      </c>
      <c r="J779" s="3">
        <v>48.2</v>
      </c>
      <c r="K779" s="3">
        <f>J779/435.6*4047*4</f>
        <v>1791.2341597796144</v>
      </c>
      <c r="L779" s="3">
        <f>K779*1.121</f>
        <v>2007.9734931129478</v>
      </c>
      <c r="P779" s="18">
        <v>45126</v>
      </c>
    </row>
    <row r="780" spans="1:17" x14ac:dyDescent="0.2">
      <c r="A780">
        <v>2023</v>
      </c>
      <c r="B780" t="s">
        <v>8</v>
      </c>
      <c r="C780" t="s">
        <v>17</v>
      </c>
      <c r="D780" s="18">
        <v>45091</v>
      </c>
      <c r="E780">
        <v>3</v>
      </c>
      <c r="F780" s="3">
        <f>E780*1.121</f>
        <v>3.363</v>
      </c>
      <c r="G780">
        <v>1</v>
      </c>
      <c r="H780">
        <v>5</v>
      </c>
      <c r="I780">
        <v>6</v>
      </c>
      <c r="J780" s="3">
        <v>44.1</v>
      </c>
      <c r="K780" s="3">
        <f>J780/435.6*4047*4</f>
        <v>1638.8677685950413</v>
      </c>
      <c r="L780" s="3">
        <f>K780*1.121</f>
        <v>1837.1707685950412</v>
      </c>
      <c r="P780" s="18">
        <v>45133</v>
      </c>
    </row>
    <row r="781" spans="1:17" x14ac:dyDescent="0.2">
      <c r="A781">
        <v>2023</v>
      </c>
      <c r="B781" t="s">
        <v>8</v>
      </c>
      <c r="C781" t="s">
        <v>17</v>
      </c>
      <c r="D781" s="18">
        <v>45091</v>
      </c>
      <c r="E781">
        <v>3</v>
      </c>
      <c r="F781" s="3">
        <f>E781*1.121</f>
        <v>3.363</v>
      </c>
      <c r="G781">
        <v>2</v>
      </c>
      <c r="H781">
        <v>6</v>
      </c>
      <c r="I781">
        <v>6</v>
      </c>
      <c r="J781" s="3">
        <v>49</v>
      </c>
      <c r="K781" s="3">
        <f>J781/435.6*4047*4</f>
        <v>1820.9641873278235</v>
      </c>
      <c r="L781" s="3">
        <f>K781*1.121</f>
        <v>2041.3008539944901</v>
      </c>
      <c r="P781" s="18">
        <v>45133</v>
      </c>
    </row>
    <row r="782" spans="1:17" x14ac:dyDescent="0.2">
      <c r="A782">
        <v>2023</v>
      </c>
      <c r="B782" t="s">
        <v>8</v>
      </c>
      <c r="C782" t="s">
        <v>17</v>
      </c>
      <c r="D782" s="18">
        <v>45091</v>
      </c>
      <c r="E782">
        <v>3</v>
      </c>
      <c r="F782" s="3">
        <f>E782*1.121</f>
        <v>3.363</v>
      </c>
      <c r="G782">
        <v>3</v>
      </c>
      <c r="H782">
        <v>7</v>
      </c>
      <c r="I782">
        <v>6</v>
      </c>
      <c r="J782" s="3">
        <v>40.200000000000003</v>
      </c>
      <c r="K782" s="3">
        <f>J782/435.6*4047*4</f>
        <v>1493.9338842975208</v>
      </c>
      <c r="L782" s="3">
        <f>K782*1.121</f>
        <v>1674.6998842975208</v>
      </c>
      <c r="P782" s="18">
        <v>45133</v>
      </c>
    </row>
    <row r="783" spans="1:17" x14ac:dyDescent="0.2">
      <c r="A783">
        <v>2023</v>
      </c>
      <c r="B783" t="s">
        <v>8</v>
      </c>
      <c r="C783" t="s">
        <v>17</v>
      </c>
      <c r="D783" s="18">
        <v>45091</v>
      </c>
      <c r="E783">
        <v>3</v>
      </c>
      <c r="F783" s="3">
        <f>E783*1.121</f>
        <v>3.363</v>
      </c>
      <c r="G783">
        <v>4</v>
      </c>
      <c r="H783">
        <v>8</v>
      </c>
      <c r="I783">
        <v>6</v>
      </c>
      <c r="J783" s="3">
        <v>35.1</v>
      </c>
      <c r="K783" s="3">
        <f>J783/435.6*4047*4</f>
        <v>1304.404958677686</v>
      </c>
      <c r="L783" s="3">
        <f>K783*1.121</f>
        <v>1462.237958677686</v>
      </c>
      <c r="P783" s="18">
        <v>45133</v>
      </c>
    </row>
    <row r="784" spans="1:17" x14ac:dyDescent="0.2">
      <c r="A784">
        <v>2023</v>
      </c>
      <c r="B784" t="s">
        <v>8</v>
      </c>
      <c r="C784" t="s">
        <v>17</v>
      </c>
      <c r="D784" s="18">
        <v>45091</v>
      </c>
      <c r="E784">
        <v>3</v>
      </c>
      <c r="F784" s="3">
        <f>E784*1.121</f>
        <v>3.363</v>
      </c>
      <c r="G784">
        <v>1</v>
      </c>
      <c r="H784">
        <v>5</v>
      </c>
      <c r="I784">
        <v>7</v>
      </c>
      <c r="J784" s="3">
        <v>60.9</v>
      </c>
      <c r="K784" s="3">
        <f>J784/435.6*4047*4</f>
        <v>2263.1983471074382</v>
      </c>
      <c r="L784" s="3">
        <f>K784*1.121</f>
        <v>2537.0453471074384</v>
      </c>
      <c r="P784" s="18">
        <v>45140</v>
      </c>
    </row>
    <row r="785" spans="1:18" x14ac:dyDescent="0.2">
      <c r="A785">
        <v>2023</v>
      </c>
      <c r="B785" t="s">
        <v>8</v>
      </c>
      <c r="C785" t="s">
        <v>17</v>
      </c>
      <c r="D785" s="18">
        <v>45091</v>
      </c>
      <c r="E785">
        <v>3</v>
      </c>
      <c r="F785" s="3">
        <f>E785*1.121</f>
        <v>3.363</v>
      </c>
      <c r="G785">
        <v>2</v>
      </c>
      <c r="H785">
        <v>6</v>
      </c>
      <c r="I785">
        <v>7</v>
      </c>
      <c r="J785" s="3">
        <v>40</v>
      </c>
      <c r="K785" s="3">
        <f>J785/435.6*4047*4</f>
        <v>1486.5013774104682</v>
      </c>
      <c r="L785" s="3">
        <f>K785*1.121</f>
        <v>1666.3680440771348</v>
      </c>
      <c r="P785" s="18">
        <v>45140</v>
      </c>
    </row>
    <row r="786" spans="1:18" x14ac:dyDescent="0.2">
      <c r="A786">
        <v>2023</v>
      </c>
      <c r="B786" t="s">
        <v>8</v>
      </c>
      <c r="C786" t="s">
        <v>17</v>
      </c>
      <c r="D786" s="18">
        <v>45091</v>
      </c>
      <c r="E786">
        <v>3</v>
      </c>
      <c r="F786" s="3">
        <f>E786*1.121</f>
        <v>3.363</v>
      </c>
      <c r="G786">
        <v>3</v>
      </c>
      <c r="H786">
        <v>7</v>
      </c>
      <c r="I786">
        <v>7</v>
      </c>
      <c r="J786" s="3">
        <v>33.4</v>
      </c>
      <c r="K786" s="3">
        <f>J786/435.6*4047*4</f>
        <v>1241.2286501377409</v>
      </c>
      <c r="L786" s="3">
        <f>K786*1.121</f>
        <v>1391.4173168044076</v>
      </c>
      <c r="P786" s="18">
        <v>45140</v>
      </c>
    </row>
    <row r="787" spans="1:18" x14ac:dyDescent="0.2">
      <c r="A787">
        <v>2023</v>
      </c>
      <c r="B787" t="s">
        <v>8</v>
      </c>
      <c r="C787" t="s">
        <v>17</v>
      </c>
      <c r="D787" s="18">
        <v>45091</v>
      </c>
      <c r="E787">
        <v>3</v>
      </c>
      <c r="F787" s="3">
        <f>E787*1.121</f>
        <v>3.363</v>
      </c>
      <c r="G787">
        <v>4</v>
      </c>
      <c r="H787">
        <v>8</v>
      </c>
      <c r="I787">
        <v>7</v>
      </c>
      <c r="J787" s="3">
        <v>48.7</v>
      </c>
      <c r="K787" s="3">
        <f>J787/435.6*4047*4</f>
        <v>1809.8154269972451</v>
      </c>
      <c r="L787" s="3">
        <f>K787*1.121</f>
        <v>2028.8030936639118</v>
      </c>
      <c r="P787" s="18">
        <v>45140</v>
      </c>
    </row>
    <row r="788" spans="1:18" x14ac:dyDescent="0.2">
      <c r="A788">
        <v>2023</v>
      </c>
      <c r="B788" t="s">
        <v>8</v>
      </c>
      <c r="C788" t="s">
        <v>17</v>
      </c>
      <c r="D788" s="18">
        <v>45091</v>
      </c>
      <c r="E788">
        <v>3</v>
      </c>
      <c r="F788" s="3">
        <f>E788*1.121</f>
        <v>3.363</v>
      </c>
      <c r="G788">
        <v>1</v>
      </c>
      <c r="H788">
        <v>5</v>
      </c>
      <c r="I788">
        <v>8</v>
      </c>
      <c r="J788" s="3">
        <v>66.400000000000006</v>
      </c>
      <c r="K788" s="3">
        <f>J788/435.6*4047*4</f>
        <v>2467.5922865013772</v>
      </c>
      <c r="L788" s="3">
        <f>K788*1.121</f>
        <v>2766.170953168044</v>
      </c>
      <c r="P788" s="18">
        <v>45147</v>
      </c>
    </row>
    <row r="789" spans="1:18" x14ac:dyDescent="0.2">
      <c r="A789">
        <v>2023</v>
      </c>
      <c r="B789" t="s">
        <v>8</v>
      </c>
      <c r="C789" t="s">
        <v>17</v>
      </c>
      <c r="D789" s="18">
        <v>45091</v>
      </c>
      <c r="E789">
        <v>3</v>
      </c>
      <c r="F789" s="3">
        <f>E789*1.121</f>
        <v>3.363</v>
      </c>
      <c r="G789">
        <v>2</v>
      </c>
      <c r="H789">
        <v>6</v>
      </c>
      <c r="I789">
        <v>8</v>
      </c>
      <c r="J789" s="3">
        <v>87.9</v>
      </c>
      <c r="K789" s="3">
        <f>J789/435.6*4047*4</f>
        <v>3266.5867768595044</v>
      </c>
      <c r="L789" s="3">
        <f>K789*1.121</f>
        <v>3661.8437768595045</v>
      </c>
      <c r="P789" s="18">
        <v>45147</v>
      </c>
    </row>
    <row r="790" spans="1:18" x14ac:dyDescent="0.2">
      <c r="A790">
        <v>2023</v>
      </c>
      <c r="B790" t="s">
        <v>8</v>
      </c>
      <c r="C790" t="s">
        <v>17</v>
      </c>
      <c r="D790" s="18">
        <v>45091</v>
      </c>
      <c r="E790">
        <v>3</v>
      </c>
      <c r="F790" s="3">
        <f>E790*1.121</f>
        <v>3.363</v>
      </c>
      <c r="G790">
        <v>3</v>
      </c>
      <c r="H790">
        <v>7</v>
      </c>
      <c r="I790">
        <v>8</v>
      </c>
      <c r="J790" s="3">
        <v>49.5</v>
      </c>
      <c r="K790" s="3">
        <f>J790/435.6*4047*4</f>
        <v>1839.5454545454545</v>
      </c>
      <c r="L790" s="3">
        <f>K790*1.121</f>
        <v>2062.1304545454545</v>
      </c>
      <c r="P790" s="18">
        <v>45147</v>
      </c>
    </row>
    <row r="791" spans="1:18" x14ac:dyDescent="0.2">
      <c r="A791">
        <v>2023</v>
      </c>
      <c r="B791" t="s">
        <v>8</v>
      </c>
      <c r="C791" t="s">
        <v>17</v>
      </c>
      <c r="D791" s="18">
        <v>45091</v>
      </c>
      <c r="E791">
        <v>3</v>
      </c>
      <c r="F791" s="3">
        <f>E791*1.121</f>
        <v>3.363</v>
      </c>
      <c r="G791">
        <v>4</v>
      </c>
      <c r="H791">
        <v>8</v>
      </c>
      <c r="I791">
        <v>8</v>
      </c>
      <c r="J791" s="3">
        <v>32.6</v>
      </c>
      <c r="K791" s="3">
        <f>J791/435.6*4047*4</f>
        <v>1211.4986225895316</v>
      </c>
      <c r="L791" s="3">
        <f>K791*1.121</f>
        <v>1358.0899559228649</v>
      </c>
      <c r="P791" s="18">
        <v>45147</v>
      </c>
    </row>
    <row r="792" spans="1:18" x14ac:dyDescent="0.2">
      <c r="A792">
        <v>2023</v>
      </c>
      <c r="B792" t="s">
        <v>8</v>
      </c>
      <c r="C792" t="s">
        <v>17</v>
      </c>
      <c r="D792" s="18">
        <v>45091</v>
      </c>
      <c r="E792">
        <v>3</v>
      </c>
      <c r="F792" s="3">
        <f>E792*1.121</f>
        <v>3.363</v>
      </c>
      <c r="G792">
        <v>1</v>
      </c>
      <c r="H792">
        <v>5</v>
      </c>
      <c r="I792">
        <v>9</v>
      </c>
      <c r="J792" s="3">
        <v>91.1</v>
      </c>
      <c r="K792" s="3">
        <f>J792/435.6*4047*4</f>
        <v>3385.506887052341</v>
      </c>
      <c r="L792" s="3">
        <f>K792*1.121</f>
        <v>3795.1532203856741</v>
      </c>
      <c r="P792" s="18">
        <v>45154</v>
      </c>
    </row>
    <row r="793" spans="1:18" x14ac:dyDescent="0.2">
      <c r="A793">
        <v>2023</v>
      </c>
      <c r="B793" t="s">
        <v>8</v>
      </c>
      <c r="C793" t="s">
        <v>17</v>
      </c>
      <c r="D793" s="18">
        <v>45091</v>
      </c>
      <c r="E793">
        <v>3</v>
      </c>
      <c r="F793" s="3">
        <f>E793*1.121</f>
        <v>3.363</v>
      </c>
      <c r="G793">
        <v>2</v>
      </c>
      <c r="H793">
        <v>6</v>
      </c>
      <c r="I793">
        <v>9</v>
      </c>
      <c r="J793" s="3">
        <v>46.6</v>
      </c>
      <c r="K793" s="3">
        <f>J793/435.6*4047*4</f>
        <v>1731.7741046831954</v>
      </c>
      <c r="L793" s="3">
        <f>K793*1.121</f>
        <v>1941.3187713498621</v>
      </c>
      <c r="P793" s="18">
        <v>45154</v>
      </c>
    </row>
    <row r="794" spans="1:18" x14ac:dyDescent="0.2">
      <c r="A794">
        <v>2023</v>
      </c>
      <c r="B794" t="s">
        <v>8</v>
      </c>
      <c r="C794" t="s">
        <v>17</v>
      </c>
      <c r="D794" s="18">
        <v>45091</v>
      </c>
      <c r="E794">
        <v>3</v>
      </c>
      <c r="F794" s="3">
        <f>E794*1.121</f>
        <v>3.363</v>
      </c>
      <c r="G794">
        <v>3</v>
      </c>
      <c r="H794">
        <v>7</v>
      </c>
      <c r="I794">
        <v>9</v>
      </c>
      <c r="J794" s="3">
        <v>53.8</v>
      </c>
      <c r="K794" s="3">
        <f>J794/435.6*4047*4</f>
        <v>1999.3443526170795</v>
      </c>
      <c r="L794" s="3">
        <f>K794*1.121</f>
        <v>2241.2650192837459</v>
      </c>
      <c r="P794" s="18">
        <v>45154</v>
      </c>
    </row>
    <row r="795" spans="1:18" x14ac:dyDescent="0.2">
      <c r="A795">
        <v>2023</v>
      </c>
      <c r="B795" t="s">
        <v>8</v>
      </c>
      <c r="C795" t="s">
        <v>17</v>
      </c>
      <c r="D795" s="18">
        <v>45091</v>
      </c>
      <c r="E795">
        <v>3</v>
      </c>
      <c r="F795" s="3">
        <f>E795*1.121</f>
        <v>3.363</v>
      </c>
      <c r="G795">
        <v>4</v>
      </c>
      <c r="H795">
        <v>8</v>
      </c>
      <c r="I795">
        <v>9</v>
      </c>
      <c r="J795" s="3">
        <v>26.2</v>
      </c>
      <c r="K795" s="3">
        <f>J795/435.6*4047*4</f>
        <v>973.65840220385667</v>
      </c>
      <c r="L795" s="3">
        <f>K795*1.121</f>
        <v>1091.4710688705234</v>
      </c>
      <c r="P795" s="18">
        <v>45154</v>
      </c>
    </row>
    <row r="796" spans="1:18" x14ac:dyDescent="0.2">
      <c r="A796">
        <v>2023</v>
      </c>
      <c r="B796" t="s">
        <v>9</v>
      </c>
      <c r="C796" t="s">
        <v>17</v>
      </c>
      <c r="D796" s="18">
        <v>45091</v>
      </c>
      <c r="E796">
        <v>6</v>
      </c>
      <c r="F796" s="3">
        <f>E796*1.121</f>
        <v>6.726</v>
      </c>
      <c r="G796">
        <v>1</v>
      </c>
      <c r="H796">
        <v>5</v>
      </c>
      <c r="I796">
        <v>1</v>
      </c>
      <c r="M796" s="4">
        <v>0</v>
      </c>
      <c r="N796" s="3">
        <f>M796*2.54</f>
        <v>0</v>
      </c>
      <c r="O796" s="2" t="s">
        <v>40</v>
      </c>
      <c r="P796" s="18">
        <v>45098</v>
      </c>
      <c r="R796" s="2" t="s">
        <v>40</v>
      </c>
    </row>
    <row r="797" spans="1:18" x14ac:dyDescent="0.2">
      <c r="A797">
        <v>2023</v>
      </c>
      <c r="B797" t="s">
        <v>9</v>
      </c>
      <c r="C797" t="s">
        <v>17</v>
      </c>
      <c r="D797" s="18">
        <v>45091</v>
      </c>
      <c r="E797">
        <v>6</v>
      </c>
      <c r="F797" s="3">
        <f>E797*1.121</f>
        <v>6.726</v>
      </c>
      <c r="G797">
        <v>2</v>
      </c>
      <c r="H797">
        <v>6</v>
      </c>
      <c r="I797">
        <v>1</v>
      </c>
      <c r="M797" s="4">
        <v>0</v>
      </c>
      <c r="N797" s="3">
        <f>M797*2.54</f>
        <v>0</v>
      </c>
      <c r="O797" s="2" t="s">
        <v>40</v>
      </c>
      <c r="P797" s="18">
        <v>45098</v>
      </c>
      <c r="R797" s="2" t="s">
        <v>40</v>
      </c>
    </row>
    <row r="798" spans="1:18" x14ac:dyDescent="0.2">
      <c r="A798">
        <v>2023</v>
      </c>
      <c r="B798" t="s">
        <v>9</v>
      </c>
      <c r="C798" t="s">
        <v>17</v>
      </c>
      <c r="D798" s="18">
        <v>45091</v>
      </c>
      <c r="E798">
        <v>6</v>
      </c>
      <c r="F798" s="3">
        <f>E798*1.121</f>
        <v>6.726</v>
      </c>
      <c r="G798">
        <v>3</v>
      </c>
      <c r="H798">
        <v>7</v>
      </c>
      <c r="I798">
        <v>1</v>
      </c>
      <c r="M798" s="4">
        <v>0</v>
      </c>
      <c r="N798" s="3">
        <f>M798*2.54</f>
        <v>0</v>
      </c>
      <c r="O798" s="2" t="s">
        <v>40</v>
      </c>
      <c r="P798" s="18">
        <v>45098</v>
      </c>
      <c r="R798" s="2" t="s">
        <v>40</v>
      </c>
    </row>
    <row r="799" spans="1:18" x14ac:dyDescent="0.2">
      <c r="A799">
        <v>2023</v>
      </c>
      <c r="B799" t="s">
        <v>9</v>
      </c>
      <c r="C799" t="s">
        <v>17</v>
      </c>
      <c r="D799" s="18">
        <v>45091</v>
      </c>
      <c r="E799">
        <v>6</v>
      </c>
      <c r="F799" s="3">
        <f>E799*1.121</f>
        <v>6.726</v>
      </c>
      <c r="G799">
        <v>4</v>
      </c>
      <c r="H799">
        <v>8</v>
      </c>
      <c r="I799">
        <v>1</v>
      </c>
      <c r="M799" s="4">
        <v>0</v>
      </c>
      <c r="N799" s="3">
        <f>M799*2.54</f>
        <v>0</v>
      </c>
      <c r="O799" s="2" t="s">
        <v>40</v>
      </c>
      <c r="P799" s="18">
        <v>45098</v>
      </c>
      <c r="R799" s="2" t="s">
        <v>40</v>
      </c>
    </row>
    <row r="800" spans="1:18" x14ac:dyDescent="0.2">
      <c r="A800">
        <v>2023</v>
      </c>
      <c r="B800" t="s">
        <v>9</v>
      </c>
      <c r="C800" t="s">
        <v>17</v>
      </c>
      <c r="D800" s="18">
        <v>45091</v>
      </c>
      <c r="E800">
        <v>6</v>
      </c>
      <c r="F800" s="3">
        <f>E800*1.121</f>
        <v>6.726</v>
      </c>
      <c r="G800">
        <v>1</v>
      </c>
      <c r="H800">
        <v>5</v>
      </c>
      <c r="I800">
        <v>2</v>
      </c>
      <c r="M800" s="4">
        <v>1</v>
      </c>
      <c r="N800" s="3">
        <f>M800*2.54</f>
        <v>2.54</v>
      </c>
      <c r="O800" s="2" t="s">
        <v>41</v>
      </c>
      <c r="P800" s="18">
        <v>45105</v>
      </c>
      <c r="R800" s="2" t="s">
        <v>41</v>
      </c>
    </row>
    <row r="801" spans="1:18" x14ac:dyDescent="0.2">
      <c r="A801">
        <v>2023</v>
      </c>
      <c r="B801" t="s">
        <v>9</v>
      </c>
      <c r="C801" t="s">
        <v>17</v>
      </c>
      <c r="D801" s="18">
        <v>45091</v>
      </c>
      <c r="E801">
        <v>6</v>
      </c>
      <c r="F801" s="3">
        <f>E801*1.121</f>
        <v>6.726</v>
      </c>
      <c r="G801">
        <v>2</v>
      </c>
      <c r="H801">
        <v>6</v>
      </c>
      <c r="I801">
        <v>2</v>
      </c>
      <c r="M801" s="4">
        <v>1</v>
      </c>
      <c r="N801" s="3">
        <f>M801*2.54</f>
        <v>2.54</v>
      </c>
      <c r="O801" s="2" t="s">
        <v>41</v>
      </c>
      <c r="P801" s="18">
        <v>45105</v>
      </c>
      <c r="R801" s="2" t="s">
        <v>41</v>
      </c>
    </row>
    <row r="802" spans="1:18" x14ac:dyDescent="0.2">
      <c r="A802">
        <v>2023</v>
      </c>
      <c r="B802" t="s">
        <v>9</v>
      </c>
      <c r="C802" t="s">
        <v>17</v>
      </c>
      <c r="D802" s="18">
        <v>45091</v>
      </c>
      <c r="E802">
        <v>6</v>
      </c>
      <c r="F802" s="3">
        <f>E802*1.121</f>
        <v>6.726</v>
      </c>
      <c r="G802">
        <v>3</v>
      </c>
      <c r="H802">
        <v>7</v>
      </c>
      <c r="I802">
        <v>2</v>
      </c>
      <c r="M802" s="4">
        <v>1</v>
      </c>
      <c r="N802" s="3">
        <f>M802*2.54</f>
        <v>2.54</v>
      </c>
      <c r="O802" s="2" t="s">
        <v>41</v>
      </c>
      <c r="P802" s="18">
        <v>45105</v>
      </c>
      <c r="R802" s="2" t="s">
        <v>41</v>
      </c>
    </row>
    <row r="803" spans="1:18" x14ac:dyDescent="0.2">
      <c r="A803">
        <v>2023</v>
      </c>
      <c r="B803" t="s">
        <v>9</v>
      </c>
      <c r="C803" t="s">
        <v>17</v>
      </c>
      <c r="D803" s="18">
        <v>45091</v>
      </c>
      <c r="E803">
        <v>6</v>
      </c>
      <c r="F803" s="3">
        <f>E803*1.121</f>
        <v>6.726</v>
      </c>
      <c r="G803">
        <v>4</v>
      </c>
      <c r="H803">
        <v>8</v>
      </c>
      <c r="I803">
        <v>2</v>
      </c>
      <c r="M803" s="4">
        <v>1</v>
      </c>
      <c r="N803" s="3">
        <f>M803*2.54</f>
        <v>2.54</v>
      </c>
      <c r="O803" s="2" t="s">
        <v>41</v>
      </c>
      <c r="P803" s="18">
        <v>45105</v>
      </c>
      <c r="R803" s="2" t="s">
        <v>41</v>
      </c>
    </row>
    <row r="804" spans="1:18" x14ac:dyDescent="0.2">
      <c r="A804">
        <v>2023</v>
      </c>
      <c r="B804" t="s">
        <v>9</v>
      </c>
      <c r="C804" t="s">
        <v>17</v>
      </c>
      <c r="D804" s="18">
        <v>45091</v>
      </c>
      <c r="E804">
        <v>6</v>
      </c>
      <c r="F804" s="3">
        <f>E804*1.121</f>
        <v>6.726</v>
      </c>
      <c r="G804">
        <v>1</v>
      </c>
      <c r="H804">
        <v>5</v>
      </c>
      <c r="I804">
        <v>3</v>
      </c>
      <c r="M804" s="4">
        <v>7</v>
      </c>
      <c r="N804" s="3">
        <f>M804*2.54</f>
        <v>17.78</v>
      </c>
      <c r="O804" s="2" t="s">
        <v>42</v>
      </c>
      <c r="P804" s="18">
        <v>45112</v>
      </c>
      <c r="R804" s="2" t="s">
        <v>42</v>
      </c>
    </row>
    <row r="805" spans="1:18" x14ac:dyDescent="0.2">
      <c r="A805">
        <v>2023</v>
      </c>
      <c r="B805" t="s">
        <v>9</v>
      </c>
      <c r="C805" t="s">
        <v>17</v>
      </c>
      <c r="D805" s="18">
        <v>45091</v>
      </c>
      <c r="E805">
        <v>6</v>
      </c>
      <c r="F805" s="3">
        <f>E805*1.121</f>
        <v>6.726</v>
      </c>
      <c r="G805">
        <v>2</v>
      </c>
      <c r="H805">
        <v>6</v>
      </c>
      <c r="I805">
        <v>3</v>
      </c>
      <c r="M805" s="4">
        <v>9</v>
      </c>
      <c r="N805" s="3">
        <f>M805*2.54</f>
        <v>22.86</v>
      </c>
      <c r="O805" s="2" t="s">
        <v>42</v>
      </c>
      <c r="P805" s="18">
        <v>45112</v>
      </c>
      <c r="R805" s="2" t="s">
        <v>42</v>
      </c>
    </row>
    <row r="806" spans="1:18" x14ac:dyDescent="0.2">
      <c r="A806">
        <v>2023</v>
      </c>
      <c r="B806" t="s">
        <v>9</v>
      </c>
      <c r="C806" t="s">
        <v>17</v>
      </c>
      <c r="D806" s="18">
        <v>45091</v>
      </c>
      <c r="E806">
        <v>6</v>
      </c>
      <c r="F806" s="3">
        <f>E806*1.121</f>
        <v>6.726</v>
      </c>
      <c r="G806">
        <v>3</v>
      </c>
      <c r="H806">
        <v>7</v>
      </c>
      <c r="I806">
        <v>3</v>
      </c>
      <c r="M806" s="4">
        <v>10</v>
      </c>
      <c r="N806" s="3">
        <f>M806*2.54</f>
        <v>25.4</v>
      </c>
      <c r="O806" s="2" t="s">
        <v>42</v>
      </c>
      <c r="P806" s="18">
        <v>45112</v>
      </c>
      <c r="R806" s="2" t="s">
        <v>42</v>
      </c>
    </row>
    <row r="807" spans="1:18" x14ac:dyDescent="0.2">
      <c r="A807">
        <v>2023</v>
      </c>
      <c r="B807" t="s">
        <v>9</v>
      </c>
      <c r="C807" t="s">
        <v>17</v>
      </c>
      <c r="D807" s="18">
        <v>45091</v>
      </c>
      <c r="E807">
        <v>6</v>
      </c>
      <c r="F807" s="3">
        <f>E807*1.121</f>
        <v>6.726</v>
      </c>
      <c r="G807">
        <v>4</v>
      </c>
      <c r="H807">
        <v>8</v>
      </c>
      <c r="I807">
        <v>3</v>
      </c>
      <c r="M807" s="4">
        <v>10</v>
      </c>
      <c r="N807" s="3">
        <f>M807*2.54</f>
        <v>25.4</v>
      </c>
      <c r="O807" s="2" t="s">
        <v>42</v>
      </c>
      <c r="P807" s="18">
        <v>45112</v>
      </c>
      <c r="R807" s="2" t="s">
        <v>42</v>
      </c>
    </row>
    <row r="808" spans="1:18" x14ac:dyDescent="0.2">
      <c r="A808">
        <v>2023</v>
      </c>
      <c r="B808" t="s">
        <v>9</v>
      </c>
      <c r="C808" t="s">
        <v>17</v>
      </c>
      <c r="D808" s="18">
        <v>45091</v>
      </c>
      <c r="E808">
        <v>6</v>
      </c>
      <c r="F808" s="3">
        <f>E808*1.121</f>
        <v>6.726</v>
      </c>
      <c r="G808">
        <v>1</v>
      </c>
      <c r="H808">
        <v>5</v>
      </c>
      <c r="I808">
        <v>4</v>
      </c>
      <c r="J808" s="3">
        <v>33.9</v>
      </c>
      <c r="K808" s="3">
        <f>J808/435.6*4047*4</f>
        <v>1259.8099173553719</v>
      </c>
      <c r="L808" s="3">
        <f>K808*1.121</f>
        <v>1412.2469173553718</v>
      </c>
      <c r="M808" s="4">
        <v>16</v>
      </c>
      <c r="N808" s="3">
        <f>M808*2.54</f>
        <v>40.64</v>
      </c>
      <c r="O808" s="2" t="s">
        <v>42</v>
      </c>
      <c r="P808" s="18">
        <v>45119</v>
      </c>
      <c r="Q808">
        <v>174.96864462809918</v>
      </c>
      <c r="R808" s="2" t="s">
        <v>42</v>
      </c>
    </row>
    <row r="809" spans="1:18" x14ac:dyDescent="0.2">
      <c r="A809">
        <v>2023</v>
      </c>
      <c r="B809" t="s">
        <v>9</v>
      </c>
      <c r="C809" t="s">
        <v>17</v>
      </c>
      <c r="D809" s="18">
        <v>45091</v>
      </c>
      <c r="E809">
        <v>6</v>
      </c>
      <c r="F809" s="3">
        <f>E809*1.121</f>
        <v>6.726</v>
      </c>
      <c r="G809">
        <v>2</v>
      </c>
      <c r="H809">
        <v>6</v>
      </c>
      <c r="I809">
        <v>4</v>
      </c>
      <c r="J809" s="3">
        <v>41.2</v>
      </c>
      <c r="K809" s="3">
        <f>J809/435.6*4047*4</f>
        <v>1531.0964187327825</v>
      </c>
      <c r="L809" s="3">
        <f>K809*1.121</f>
        <v>1716.3590853994492</v>
      </c>
      <c r="M809" s="4">
        <v>17</v>
      </c>
      <c r="N809" s="3">
        <f>M809*2.54</f>
        <v>43.18</v>
      </c>
      <c r="O809" s="2" t="s">
        <v>158</v>
      </c>
      <c r="P809" s="18">
        <v>45119</v>
      </c>
      <c r="Q809">
        <v>208.29600550964184</v>
      </c>
      <c r="R809" s="4" t="s">
        <v>77</v>
      </c>
    </row>
    <row r="810" spans="1:18" x14ac:dyDescent="0.2">
      <c r="A810">
        <v>2023</v>
      </c>
      <c r="B810" t="s">
        <v>9</v>
      </c>
      <c r="C810" t="s">
        <v>17</v>
      </c>
      <c r="D810" s="18">
        <v>45091</v>
      </c>
      <c r="E810">
        <v>6</v>
      </c>
      <c r="F810" s="3">
        <f>E810*1.121</f>
        <v>6.726</v>
      </c>
      <c r="G810">
        <v>3</v>
      </c>
      <c r="H810">
        <v>7</v>
      </c>
      <c r="I810">
        <v>4</v>
      </c>
      <c r="J810" s="3">
        <v>39.799999999999997</v>
      </c>
      <c r="K810" s="3">
        <f>J810/435.6*4047*4</f>
        <v>1479.0688705234156</v>
      </c>
      <c r="L810" s="3">
        <f>K810*1.121</f>
        <v>1658.0362038567489</v>
      </c>
      <c r="M810" s="4">
        <v>15</v>
      </c>
      <c r="N810" s="3">
        <f>M810*2.54</f>
        <v>38.1</v>
      </c>
      <c r="O810" s="2" t="s">
        <v>158</v>
      </c>
      <c r="P810" s="18">
        <v>45119</v>
      </c>
      <c r="Q810">
        <v>195.79824517906334</v>
      </c>
      <c r="R810" s="4" t="s">
        <v>77</v>
      </c>
    </row>
    <row r="811" spans="1:18" x14ac:dyDescent="0.2">
      <c r="A811">
        <v>2023</v>
      </c>
      <c r="B811" t="s">
        <v>9</v>
      </c>
      <c r="C811" t="s">
        <v>17</v>
      </c>
      <c r="D811" s="18">
        <v>45091</v>
      </c>
      <c r="E811">
        <v>6</v>
      </c>
      <c r="F811" s="3">
        <f>E811*1.121</f>
        <v>6.726</v>
      </c>
      <c r="G811">
        <v>4</v>
      </c>
      <c r="H811">
        <v>8</v>
      </c>
      <c r="I811">
        <v>4</v>
      </c>
      <c r="J811" s="3">
        <v>32.700000000000003</v>
      </c>
      <c r="K811" s="3">
        <f>J811/435.6*4047*4</f>
        <v>1215.2148760330581</v>
      </c>
      <c r="L811" s="3">
        <f>K811*1.121</f>
        <v>1362.255876033058</v>
      </c>
      <c r="M811" s="4">
        <v>13</v>
      </c>
      <c r="N811" s="3">
        <f>M811*2.54</f>
        <v>33.020000000000003</v>
      </c>
      <c r="O811" s="2" t="s">
        <v>158</v>
      </c>
      <c r="P811" s="18">
        <v>45119</v>
      </c>
      <c r="Q811">
        <v>599.89249586776862</v>
      </c>
      <c r="R811" s="4" t="s">
        <v>77</v>
      </c>
    </row>
    <row r="812" spans="1:18" x14ac:dyDescent="0.2">
      <c r="A812">
        <v>2023</v>
      </c>
      <c r="B812" t="s">
        <v>9</v>
      </c>
      <c r="C812" t="s">
        <v>17</v>
      </c>
      <c r="D812" s="18">
        <v>45091</v>
      </c>
      <c r="E812">
        <v>6</v>
      </c>
      <c r="F812" s="3">
        <f>E812*1.121</f>
        <v>6.726</v>
      </c>
      <c r="G812">
        <v>1</v>
      </c>
      <c r="H812">
        <v>5</v>
      </c>
      <c r="I812">
        <v>5</v>
      </c>
      <c r="J812" s="3">
        <v>60.1</v>
      </c>
      <c r="K812" s="3">
        <f>J812/435.6*4047*4</f>
        <v>2233.4683195592283</v>
      </c>
      <c r="L812" s="3">
        <f>K812*1.121</f>
        <v>2503.7179862258949</v>
      </c>
      <c r="M812" s="4">
        <v>24</v>
      </c>
      <c r="N812" s="3">
        <f>M812*2.54</f>
        <v>60.96</v>
      </c>
      <c r="O812" s="2" t="s">
        <v>54</v>
      </c>
      <c r="P812" s="18">
        <v>45126</v>
      </c>
      <c r="R812" s="4" t="s">
        <v>77</v>
      </c>
    </row>
    <row r="813" spans="1:18" x14ac:dyDescent="0.2">
      <c r="A813">
        <v>2023</v>
      </c>
      <c r="B813" t="s">
        <v>9</v>
      </c>
      <c r="C813" t="s">
        <v>17</v>
      </c>
      <c r="D813" s="18">
        <v>45091</v>
      </c>
      <c r="E813">
        <v>6</v>
      </c>
      <c r="F813" s="3">
        <f>E813*1.121</f>
        <v>6.726</v>
      </c>
      <c r="G813">
        <v>2</v>
      </c>
      <c r="H813">
        <v>6</v>
      </c>
      <c r="I813">
        <v>5</v>
      </c>
      <c r="J813" s="3">
        <v>61.8</v>
      </c>
      <c r="K813" s="3">
        <f>J813/435.6*4047*4</f>
        <v>2296.6446280991736</v>
      </c>
      <c r="L813" s="3">
        <f>K813*1.121</f>
        <v>2574.5386280991734</v>
      </c>
      <c r="M813" s="4">
        <v>24</v>
      </c>
      <c r="N813" s="3">
        <f>M813*2.54</f>
        <v>60.96</v>
      </c>
      <c r="O813" s="2" t="s">
        <v>52</v>
      </c>
      <c r="P813" s="18">
        <v>45126</v>
      </c>
      <c r="R813" s="4" t="s">
        <v>77</v>
      </c>
    </row>
    <row r="814" spans="1:18" x14ac:dyDescent="0.2">
      <c r="A814">
        <v>2023</v>
      </c>
      <c r="B814" t="s">
        <v>9</v>
      </c>
      <c r="C814" t="s">
        <v>17</v>
      </c>
      <c r="D814" s="18">
        <v>45091</v>
      </c>
      <c r="E814">
        <v>6</v>
      </c>
      <c r="F814" s="3">
        <f>E814*1.121</f>
        <v>6.726</v>
      </c>
      <c r="G814">
        <v>3</v>
      </c>
      <c r="H814">
        <v>7</v>
      </c>
      <c r="I814">
        <v>5</v>
      </c>
      <c r="J814" s="3">
        <v>50.3</v>
      </c>
      <c r="K814" s="3">
        <f>J814/435.6*4047*4</f>
        <v>1869.2754820936639</v>
      </c>
      <c r="L814" s="3">
        <f>K814*1.121</f>
        <v>2095.4578154269971</v>
      </c>
      <c r="M814" s="4">
        <v>23</v>
      </c>
      <c r="N814" s="3">
        <f>M814*2.54</f>
        <v>58.42</v>
      </c>
      <c r="O814" s="2" t="s">
        <v>52</v>
      </c>
      <c r="P814" s="18">
        <v>45126</v>
      </c>
      <c r="R814" s="4" t="s">
        <v>77</v>
      </c>
    </row>
    <row r="815" spans="1:18" x14ac:dyDescent="0.2">
      <c r="A815">
        <v>2023</v>
      </c>
      <c r="B815" t="s">
        <v>9</v>
      </c>
      <c r="C815" t="s">
        <v>17</v>
      </c>
      <c r="D815" s="18">
        <v>45091</v>
      </c>
      <c r="E815">
        <v>6</v>
      </c>
      <c r="F815" s="3">
        <f>E815*1.121</f>
        <v>6.726</v>
      </c>
      <c r="G815">
        <v>4</v>
      </c>
      <c r="H815">
        <v>8</v>
      </c>
      <c r="I815">
        <v>5</v>
      </c>
      <c r="J815" s="3">
        <v>64.8</v>
      </c>
      <c r="K815" s="3">
        <f>J815/435.6*4047*4</f>
        <v>2408.1322314049585</v>
      </c>
      <c r="L815" s="3">
        <f>K815*1.121</f>
        <v>2699.5162314049585</v>
      </c>
      <c r="M815" s="4">
        <v>26</v>
      </c>
      <c r="N815" s="3">
        <f>M815*2.54</f>
        <v>66.040000000000006</v>
      </c>
      <c r="O815" s="2" t="s">
        <v>54</v>
      </c>
      <c r="P815" s="18">
        <v>45126</v>
      </c>
      <c r="R815" s="4" t="s">
        <v>77</v>
      </c>
    </row>
    <row r="816" spans="1:18" x14ac:dyDescent="0.2">
      <c r="A816">
        <v>2023</v>
      </c>
      <c r="B816" t="s">
        <v>9</v>
      </c>
      <c r="C816" t="s">
        <v>17</v>
      </c>
      <c r="D816" s="18">
        <v>45091</v>
      </c>
      <c r="E816">
        <v>6</v>
      </c>
      <c r="F816" s="3">
        <f>E816*1.121</f>
        <v>6.726</v>
      </c>
      <c r="G816">
        <v>1</v>
      </c>
      <c r="H816">
        <v>5</v>
      </c>
      <c r="I816">
        <v>6</v>
      </c>
      <c r="J816" s="3">
        <v>66.099999999999994</v>
      </c>
      <c r="K816" s="3">
        <f>J816/435.6*4047*4</f>
        <v>2456.4435261707986</v>
      </c>
      <c r="L816" s="3">
        <f>K816*1.121</f>
        <v>2753.6731928374652</v>
      </c>
      <c r="M816" s="4">
        <v>26</v>
      </c>
      <c r="N816" s="3">
        <f>M816*2.54</f>
        <v>66.040000000000006</v>
      </c>
      <c r="O816" s="2" t="s">
        <v>52</v>
      </c>
      <c r="P816" s="18">
        <v>45133</v>
      </c>
      <c r="R816" s="4" t="s">
        <v>77</v>
      </c>
    </row>
    <row r="817" spans="1:18" x14ac:dyDescent="0.2">
      <c r="A817">
        <v>2023</v>
      </c>
      <c r="B817" t="s">
        <v>9</v>
      </c>
      <c r="C817" t="s">
        <v>17</v>
      </c>
      <c r="D817" s="18">
        <v>45091</v>
      </c>
      <c r="E817">
        <v>6</v>
      </c>
      <c r="F817" s="3">
        <f>E817*1.121</f>
        <v>6.726</v>
      </c>
      <c r="G817">
        <v>2</v>
      </c>
      <c r="H817">
        <v>6</v>
      </c>
      <c r="I817">
        <v>6</v>
      </c>
      <c r="J817" s="3">
        <v>40.9</v>
      </c>
      <c r="K817" s="3">
        <f>J817/435.6*4047*4</f>
        <v>1519.9476584022036</v>
      </c>
      <c r="L817" s="3">
        <f>K817*1.121</f>
        <v>1703.8613250688702</v>
      </c>
      <c r="M817" s="4">
        <v>23</v>
      </c>
      <c r="N817" s="3">
        <f>M817*2.54</f>
        <v>58.42</v>
      </c>
      <c r="O817" s="2" t="s">
        <v>60</v>
      </c>
      <c r="P817" s="18">
        <v>45133</v>
      </c>
      <c r="R817" s="4" t="s">
        <v>60</v>
      </c>
    </row>
    <row r="818" spans="1:18" x14ac:dyDescent="0.2">
      <c r="A818">
        <v>2023</v>
      </c>
      <c r="B818" t="s">
        <v>9</v>
      </c>
      <c r="C818" t="s">
        <v>17</v>
      </c>
      <c r="D818" s="18">
        <v>45091</v>
      </c>
      <c r="E818">
        <v>6</v>
      </c>
      <c r="F818" s="3">
        <f>E818*1.121</f>
        <v>6.726</v>
      </c>
      <c r="G818">
        <v>3</v>
      </c>
      <c r="H818">
        <v>7</v>
      </c>
      <c r="I818">
        <v>6</v>
      </c>
      <c r="J818" s="3">
        <v>32.200000000000003</v>
      </c>
      <c r="K818" s="3">
        <f>J818/435.6*4047*4</f>
        <v>1196.6336088154271</v>
      </c>
      <c r="L818" s="3">
        <f>K818*1.121</f>
        <v>1341.4262754820938</v>
      </c>
      <c r="M818" s="4">
        <v>28</v>
      </c>
      <c r="N818" s="3">
        <f>M818*2.54</f>
        <v>71.12</v>
      </c>
      <c r="O818" s="2" t="s">
        <v>52</v>
      </c>
      <c r="P818" s="18">
        <v>45133</v>
      </c>
      <c r="R818" s="4" t="s">
        <v>77</v>
      </c>
    </row>
    <row r="819" spans="1:18" x14ac:dyDescent="0.2">
      <c r="A819">
        <v>2023</v>
      </c>
      <c r="B819" t="s">
        <v>9</v>
      </c>
      <c r="C819" t="s">
        <v>17</v>
      </c>
      <c r="D819" s="18">
        <v>45091</v>
      </c>
      <c r="E819">
        <v>6</v>
      </c>
      <c r="F819" s="3">
        <f>E819*1.121</f>
        <v>6.726</v>
      </c>
      <c r="G819">
        <v>4</v>
      </c>
      <c r="H819">
        <v>8</v>
      </c>
      <c r="I819">
        <v>6</v>
      </c>
      <c r="J819" s="3">
        <v>44.6</v>
      </c>
      <c r="K819" s="3">
        <f>J819/435.6*4047*4</f>
        <v>1657.449035812672</v>
      </c>
      <c r="L819" s="3">
        <f>K819*1.121</f>
        <v>1858.0003691460054</v>
      </c>
      <c r="M819" s="4">
        <v>28</v>
      </c>
      <c r="N819" s="3">
        <f>M819*2.54</f>
        <v>71.12</v>
      </c>
      <c r="O819" s="2" t="s">
        <v>55</v>
      </c>
      <c r="P819" s="18">
        <v>45133</v>
      </c>
      <c r="R819" s="4" t="s">
        <v>77</v>
      </c>
    </row>
    <row r="820" spans="1:18" x14ac:dyDescent="0.2">
      <c r="A820">
        <v>2023</v>
      </c>
      <c r="B820" t="s">
        <v>9</v>
      </c>
      <c r="C820" t="s">
        <v>17</v>
      </c>
      <c r="D820" s="18">
        <v>45091</v>
      </c>
      <c r="E820">
        <v>6</v>
      </c>
      <c r="F820" s="3">
        <f>E820*1.121</f>
        <v>6.726</v>
      </c>
      <c r="G820">
        <v>1</v>
      </c>
      <c r="H820">
        <v>5</v>
      </c>
      <c r="I820">
        <v>7</v>
      </c>
      <c r="J820" s="3">
        <v>70</v>
      </c>
      <c r="K820" s="3">
        <f>J820/435.6*4047*4</f>
        <v>2601.3774104683193</v>
      </c>
      <c r="L820" s="3">
        <f>K820*1.121</f>
        <v>2916.1440771349858</v>
      </c>
      <c r="M820" s="4">
        <v>27</v>
      </c>
      <c r="N820" s="3">
        <f>M820*2.54</f>
        <v>68.58</v>
      </c>
      <c r="O820" s="2" t="s">
        <v>59</v>
      </c>
      <c r="P820" s="18">
        <v>45140</v>
      </c>
      <c r="R820" s="2" t="s">
        <v>59</v>
      </c>
    </row>
    <row r="821" spans="1:18" x14ac:dyDescent="0.2">
      <c r="A821">
        <v>2023</v>
      </c>
      <c r="B821" t="s">
        <v>9</v>
      </c>
      <c r="C821" t="s">
        <v>17</v>
      </c>
      <c r="D821" s="18">
        <v>45091</v>
      </c>
      <c r="E821">
        <v>6</v>
      </c>
      <c r="F821" s="3">
        <f>E821*1.121</f>
        <v>6.726</v>
      </c>
      <c r="G821">
        <v>2</v>
      </c>
      <c r="H821">
        <v>6</v>
      </c>
      <c r="I821">
        <v>7</v>
      </c>
      <c r="J821" s="3">
        <v>70</v>
      </c>
      <c r="K821" s="3">
        <f>J821/435.6*4047*4</f>
        <v>2601.3774104683193</v>
      </c>
      <c r="L821" s="3">
        <f>K821*1.121</f>
        <v>2916.1440771349858</v>
      </c>
      <c r="M821" s="4">
        <v>27</v>
      </c>
      <c r="N821" s="3">
        <f>M821*2.54</f>
        <v>68.58</v>
      </c>
      <c r="O821" s="2" t="s">
        <v>59</v>
      </c>
      <c r="P821" s="18">
        <v>45140</v>
      </c>
      <c r="R821" s="2" t="s">
        <v>59</v>
      </c>
    </row>
    <row r="822" spans="1:18" x14ac:dyDescent="0.2">
      <c r="A822">
        <v>2023</v>
      </c>
      <c r="B822" t="s">
        <v>9</v>
      </c>
      <c r="C822" t="s">
        <v>17</v>
      </c>
      <c r="D822" s="18">
        <v>45091</v>
      </c>
      <c r="E822">
        <v>6</v>
      </c>
      <c r="F822" s="3">
        <f>E822*1.121</f>
        <v>6.726</v>
      </c>
      <c r="G822">
        <v>3</v>
      </c>
      <c r="H822">
        <v>7</v>
      </c>
      <c r="I822">
        <v>7</v>
      </c>
      <c r="J822" s="3">
        <v>34.1</v>
      </c>
      <c r="K822" s="3">
        <f>J822/435.6*4047*4</f>
        <v>1267.2424242424242</v>
      </c>
      <c r="L822" s="3">
        <f>K822*1.121</f>
        <v>1420.5787575757577</v>
      </c>
      <c r="M822" s="4">
        <v>29</v>
      </c>
      <c r="N822" s="3">
        <f>M822*2.54</f>
        <v>73.66</v>
      </c>
      <c r="O822" s="2" t="s">
        <v>60</v>
      </c>
      <c r="P822" s="18">
        <v>45140</v>
      </c>
      <c r="R822" s="2" t="s">
        <v>60</v>
      </c>
    </row>
    <row r="823" spans="1:18" x14ac:dyDescent="0.2">
      <c r="A823">
        <v>2023</v>
      </c>
      <c r="B823" t="s">
        <v>9</v>
      </c>
      <c r="C823" t="s">
        <v>17</v>
      </c>
      <c r="D823" s="18">
        <v>45091</v>
      </c>
      <c r="E823">
        <v>6</v>
      </c>
      <c r="F823" s="3">
        <f>E823*1.121</f>
        <v>6.726</v>
      </c>
      <c r="G823">
        <v>4</v>
      </c>
      <c r="H823">
        <v>8</v>
      </c>
      <c r="I823">
        <v>7</v>
      </c>
      <c r="J823" s="3">
        <v>38.5</v>
      </c>
      <c r="K823" s="3">
        <f>J823/435.6*4047*4</f>
        <v>1430.7575757575758</v>
      </c>
      <c r="L823" s="3">
        <f>K823*1.121</f>
        <v>1603.8792424242424</v>
      </c>
      <c r="M823" s="4">
        <v>30</v>
      </c>
      <c r="N823" s="3">
        <f>M823*2.54</f>
        <v>76.2</v>
      </c>
      <c r="O823" s="2" t="s">
        <v>60</v>
      </c>
      <c r="P823" s="18">
        <v>45140</v>
      </c>
      <c r="R823" s="2" t="s">
        <v>60</v>
      </c>
    </row>
    <row r="824" spans="1:18" x14ac:dyDescent="0.2">
      <c r="A824">
        <v>2023</v>
      </c>
      <c r="B824" t="s">
        <v>9</v>
      </c>
      <c r="C824" t="s">
        <v>17</v>
      </c>
      <c r="D824" s="18">
        <v>45091</v>
      </c>
      <c r="E824">
        <v>6</v>
      </c>
      <c r="F824" s="3">
        <f>E824*1.121</f>
        <v>6.726</v>
      </c>
      <c r="G824">
        <v>1</v>
      </c>
      <c r="H824">
        <v>5</v>
      </c>
      <c r="I824">
        <v>8</v>
      </c>
      <c r="J824" s="3">
        <v>46</v>
      </c>
      <c r="K824" s="3">
        <f>J824/435.6*4047*4</f>
        <v>1709.4765840220384</v>
      </c>
      <c r="L824" s="3">
        <f>K824*1.121</f>
        <v>1916.323250688705</v>
      </c>
      <c r="M824" s="4">
        <v>30</v>
      </c>
      <c r="N824" s="3">
        <f>M824*2.54</f>
        <v>76.2</v>
      </c>
      <c r="O824" s="2" t="s">
        <v>59</v>
      </c>
      <c r="P824" s="18">
        <v>45147</v>
      </c>
      <c r="R824" s="2" t="s">
        <v>59</v>
      </c>
    </row>
    <row r="825" spans="1:18" x14ac:dyDescent="0.2">
      <c r="A825">
        <v>2023</v>
      </c>
      <c r="B825" t="s">
        <v>9</v>
      </c>
      <c r="C825" t="s">
        <v>17</v>
      </c>
      <c r="D825" s="18">
        <v>45091</v>
      </c>
      <c r="E825">
        <v>6</v>
      </c>
      <c r="F825" s="3">
        <f>E825*1.121</f>
        <v>6.726</v>
      </c>
      <c r="G825">
        <v>2</v>
      </c>
      <c r="H825">
        <v>6</v>
      </c>
      <c r="I825">
        <v>8</v>
      </c>
      <c r="J825" s="3">
        <v>89.3</v>
      </c>
      <c r="K825" s="3">
        <f>J825/435.6*4047*4</f>
        <v>3318.6143250688701</v>
      </c>
      <c r="L825" s="3">
        <f>K825*1.121</f>
        <v>3720.1666584022032</v>
      </c>
      <c r="M825" s="4">
        <v>32</v>
      </c>
      <c r="N825" s="3">
        <f>M825*2.54</f>
        <v>81.28</v>
      </c>
      <c r="O825" s="2" t="s">
        <v>59</v>
      </c>
      <c r="P825" s="18">
        <v>45147</v>
      </c>
      <c r="R825" s="2" t="s">
        <v>59</v>
      </c>
    </row>
    <row r="826" spans="1:18" x14ac:dyDescent="0.2">
      <c r="A826">
        <v>2023</v>
      </c>
      <c r="B826" t="s">
        <v>9</v>
      </c>
      <c r="C826" t="s">
        <v>17</v>
      </c>
      <c r="D826" s="18">
        <v>45091</v>
      </c>
      <c r="E826">
        <v>6</v>
      </c>
      <c r="F826" s="3">
        <f>E826*1.121</f>
        <v>6.726</v>
      </c>
      <c r="G826">
        <v>3</v>
      </c>
      <c r="H826">
        <v>7</v>
      </c>
      <c r="I826">
        <v>8</v>
      </c>
      <c r="J826" s="3">
        <v>50.9</v>
      </c>
      <c r="K826" s="3">
        <f>J826/435.6*4047*4</f>
        <v>1891.5730027548209</v>
      </c>
      <c r="L826" s="3">
        <f>K826*1.121</f>
        <v>2120.4533360881542</v>
      </c>
      <c r="M826" s="4">
        <v>29</v>
      </c>
      <c r="N826" s="3">
        <f>M826*2.54</f>
        <v>73.66</v>
      </c>
      <c r="O826" s="2" t="s">
        <v>59</v>
      </c>
      <c r="P826" s="18">
        <v>45147</v>
      </c>
      <c r="R826" s="2" t="s">
        <v>59</v>
      </c>
    </row>
    <row r="827" spans="1:18" x14ac:dyDescent="0.2">
      <c r="A827">
        <v>2023</v>
      </c>
      <c r="B827" t="s">
        <v>9</v>
      </c>
      <c r="C827" t="s">
        <v>17</v>
      </c>
      <c r="D827" s="18">
        <v>45091</v>
      </c>
      <c r="E827">
        <v>6</v>
      </c>
      <c r="F827" s="3">
        <f>E827*1.121</f>
        <v>6.726</v>
      </c>
      <c r="G827">
        <v>4</v>
      </c>
      <c r="H827">
        <v>8</v>
      </c>
      <c r="I827">
        <v>8</v>
      </c>
      <c r="J827" s="3">
        <v>38.299999999999997</v>
      </c>
      <c r="K827" s="3">
        <f>J827/435.6*4047*4</f>
        <v>1423.3250688705232</v>
      </c>
      <c r="L827" s="3">
        <f>K827*1.121</f>
        <v>1595.5474022038566</v>
      </c>
      <c r="M827" s="4">
        <v>34</v>
      </c>
      <c r="N827" s="3">
        <f>M827*2.54</f>
        <v>86.36</v>
      </c>
      <c r="O827" s="2" t="s">
        <v>59</v>
      </c>
      <c r="P827" s="18">
        <v>45147</v>
      </c>
      <c r="R827" s="2" t="s">
        <v>59</v>
      </c>
    </row>
    <row r="828" spans="1:18" x14ac:dyDescent="0.2">
      <c r="A828">
        <v>2023</v>
      </c>
      <c r="B828" t="s">
        <v>9</v>
      </c>
      <c r="C828" t="s">
        <v>17</v>
      </c>
      <c r="D828" s="18">
        <v>45091</v>
      </c>
      <c r="E828">
        <v>6</v>
      </c>
      <c r="F828" s="3">
        <f>E828*1.121</f>
        <v>6.726</v>
      </c>
      <c r="G828">
        <v>1</v>
      </c>
      <c r="H828">
        <v>5</v>
      </c>
      <c r="I828">
        <v>9</v>
      </c>
      <c r="J828" s="3">
        <v>60.3</v>
      </c>
      <c r="K828" s="3">
        <f>J828/435.6*4047*4</f>
        <v>2240.9008264462809</v>
      </c>
      <c r="L828" s="3">
        <f>K828*1.121</f>
        <v>2512.0498264462808</v>
      </c>
      <c r="M828" s="4">
        <v>38</v>
      </c>
      <c r="N828" s="3">
        <f>M828*2.54</f>
        <v>96.52</v>
      </c>
      <c r="O828" s="2" t="s">
        <v>59</v>
      </c>
      <c r="P828" s="18">
        <v>45154</v>
      </c>
      <c r="R828" s="2" t="s">
        <v>59</v>
      </c>
    </row>
    <row r="829" spans="1:18" x14ac:dyDescent="0.2">
      <c r="A829">
        <v>2023</v>
      </c>
      <c r="B829" t="s">
        <v>9</v>
      </c>
      <c r="C829" t="s">
        <v>17</v>
      </c>
      <c r="D829" s="18">
        <v>45091</v>
      </c>
      <c r="E829">
        <v>6</v>
      </c>
      <c r="F829" s="3">
        <f>E829*1.121</f>
        <v>6.726</v>
      </c>
      <c r="G829">
        <v>2</v>
      </c>
      <c r="H829">
        <v>6</v>
      </c>
      <c r="I829">
        <v>9</v>
      </c>
      <c r="J829" s="3">
        <v>103.6</v>
      </c>
      <c r="K829" s="3">
        <f>J829/435.6*4047*4</f>
        <v>3850.0385674931126</v>
      </c>
      <c r="L829" s="3">
        <f>K829*1.121</f>
        <v>4315.8932341597792</v>
      </c>
      <c r="M829" s="4">
        <v>38</v>
      </c>
      <c r="N829" s="3">
        <f>M829*2.54</f>
        <v>96.52</v>
      </c>
      <c r="O829" s="2" t="s">
        <v>59</v>
      </c>
      <c r="P829" s="18">
        <v>45154</v>
      </c>
      <c r="R829" s="2" t="s">
        <v>59</v>
      </c>
    </row>
    <row r="830" spans="1:18" x14ac:dyDescent="0.2">
      <c r="A830">
        <v>2023</v>
      </c>
      <c r="B830" t="s">
        <v>9</v>
      </c>
      <c r="C830" t="s">
        <v>17</v>
      </c>
      <c r="D830" s="18">
        <v>45091</v>
      </c>
      <c r="E830">
        <v>6</v>
      </c>
      <c r="F830" s="3">
        <f>E830*1.121</f>
        <v>6.726</v>
      </c>
      <c r="G830">
        <v>3</v>
      </c>
      <c r="H830">
        <v>7</v>
      </c>
      <c r="I830">
        <v>9</v>
      </c>
      <c r="J830" s="3">
        <v>32.6</v>
      </c>
      <c r="K830" s="3">
        <f>J830/435.6*4047*4</f>
        <v>1211.4986225895316</v>
      </c>
      <c r="L830" s="3">
        <f>K830*1.121</f>
        <v>1358.0899559228649</v>
      </c>
      <c r="M830" s="4">
        <v>43</v>
      </c>
      <c r="N830" s="3">
        <f>M830*2.54</f>
        <v>109.22</v>
      </c>
      <c r="O830" s="2" t="s">
        <v>59</v>
      </c>
      <c r="P830" s="18">
        <v>45154</v>
      </c>
      <c r="R830" s="2" t="s">
        <v>59</v>
      </c>
    </row>
    <row r="831" spans="1:18" x14ac:dyDescent="0.2">
      <c r="A831">
        <v>2023</v>
      </c>
      <c r="B831" t="s">
        <v>9</v>
      </c>
      <c r="C831" t="s">
        <v>17</v>
      </c>
      <c r="D831" s="18">
        <v>45091</v>
      </c>
      <c r="E831">
        <v>6</v>
      </c>
      <c r="F831" s="3">
        <f>E831*1.121</f>
        <v>6.726</v>
      </c>
      <c r="G831">
        <v>4</v>
      </c>
      <c r="H831">
        <v>8</v>
      </c>
      <c r="I831">
        <v>9</v>
      </c>
      <c r="J831" s="3">
        <v>46.6</v>
      </c>
      <c r="K831" s="3">
        <f>J831/435.6*4047*4</f>
        <v>1731.7741046831954</v>
      </c>
      <c r="L831" s="3">
        <f>K831*1.121</f>
        <v>1941.3187713498621</v>
      </c>
      <c r="M831" s="4">
        <v>36</v>
      </c>
      <c r="N831" s="3">
        <f>M831*2.54</f>
        <v>91.44</v>
      </c>
      <c r="O831" s="2" t="s">
        <v>59</v>
      </c>
      <c r="P831" s="18">
        <v>45154</v>
      </c>
      <c r="R831" s="2" t="s">
        <v>59</v>
      </c>
    </row>
    <row r="832" spans="1:18" x14ac:dyDescent="0.2">
      <c r="A832">
        <v>2023</v>
      </c>
      <c r="B832" t="s">
        <v>10</v>
      </c>
      <c r="C832" t="s">
        <v>17</v>
      </c>
      <c r="D832" s="18">
        <v>45091</v>
      </c>
      <c r="E832">
        <v>9</v>
      </c>
      <c r="F832" s="3">
        <f>E832*1.121</f>
        <v>10.089</v>
      </c>
      <c r="G832">
        <v>1</v>
      </c>
      <c r="H832">
        <v>5</v>
      </c>
      <c r="I832">
        <v>1</v>
      </c>
      <c r="P832" s="18">
        <v>45098</v>
      </c>
    </row>
    <row r="833" spans="1:17" x14ac:dyDescent="0.2">
      <c r="A833">
        <v>2023</v>
      </c>
      <c r="B833" t="s">
        <v>10</v>
      </c>
      <c r="C833" t="s">
        <v>17</v>
      </c>
      <c r="D833" s="18">
        <v>45091</v>
      </c>
      <c r="E833">
        <v>9</v>
      </c>
      <c r="F833" s="3">
        <f>E833*1.121</f>
        <v>10.089</v>
      </c>
      <c r="G833">
        <v>2</v>
      </c>
      <c r="H833">
        <v>6</v>
      </c>
      <c r="I833">
        <v>1</v>
      </c>
      <c r="P833" s="18">
        <v>45098</v>
      </c>
    </row>
    <row r="834" spans="1:17" x14ac:dyDescent="0.2">
      <c r="A834">
        <v>2023</v>
      </c>
      <c r="B834" t="s">
        <v>10</v>
      </c>
      <c r="C834" t="s">
        <v>17</v>
      </c>
      <c r="D834" s="18">
        <v>45091</v>
      </c>
      <c r="E834">
        <v>9</v>
      </c>
      <c r="F834" s="3">
        <f>E834*1.121</f>
        <v>10.089</v>
      </c>
      <c r="G834">
        <v>3</v>
      </c>
      <c r="H834">
        <v>7</v>
      </c>
      <c r="I834">
        <v>1</v>
      </c>
      <c r="P834" s="18">
        <v>45098</v>
      </c>
    </row>
    <row r="835" spans="1:17" x14ac:dyDescent="0.2">
      <c r="A835">
        <v>2023</v>
      </c>
      <c r="B835" t="s">
        <v>10</v>
      </c>
      <c r="C835" t="s">
        <v>17</v>
      </c>
      <c r="D835" s="18">
        <v>45091</v>
      </c>
      <c r="E835">
        <v>9</v>
      </c>
      <c r="F835" s="3">
        <f>E835*1.121</f>
        <v>10.089</v>
      </c>
      <c r="G835">
        <v>4</v>
      </c>
      <c r="H835">
        <v>8</v>
      </c>
      <c r="I835">
        <v>1</v>
      </c>
      <c r="P835" s="18">
        <v>45098</v>
      </c>
    </row>
    <row r="836" spans="1:17" x14ac:dyDescent="0.2">
      <c r="A836">
        <v>2023</v>
      </c>
      <c r="B836" t="s">
        <v>10</v>
      </c>
      <c r="C836" t="s">
        <v>17</v>
      </c>
      <c r="D836" s="18">
        <v>45091</v>
      </c>
      <c r="E836">
        <v>9</v>
      </c>
      <c r="F836" s="3">
        <f>E836*1.121</f>
        <v>10.089</v>
      </c>
      <c r="G836">
        <v>1</v>
      </c>
      <c r="H836">
        <v>5</v>
      </c>
      <c r="I836">
        <v>2</v>
      </c>
      <c r="P836" s="18">
        <v>45105</v>
      </c>
    </row>
    <row r="837" spans="1:17" x14ac:dyDescent="0.2">
      <c r="A837">
        <v>2023</v>
      </c>
      <c r="B837" t="s">
        <v>10</v>
      </c>
      <c r="C837" t="s">
        <v>17</v>
      </c>
      <c r="D837" s="18">
        <v>45091</v>
      </c>
      <c r="E837">
        <v>9</v>
      </c>
      <c r="F837" s="3">
        <f>E837*1.121</f>
        <v>10.089</v>
      </c>
      <c r="G837">
        <v>2</v>
      </c>
      <c r="H837">
        <v>6</v>
      </c>
      <c r="I837">
        <v>2</v>
      </c>
      <c r="P837" s="18">
        <v>45105</v>
      </c>
    </row>
    <row r="838" spans="1:17" x14ac:dyDescent="0.2">
      <c r="A838">
        <v>2023</v>
      </c>
      <c r="B838" t="s">
        <v>10</v>
      </c>
      <c r="C838" t="s">
        <v>17</v>
      </c>
      <c r="D838" s="18">
        <v>45091</v>
      </c>
      <c r="E838">
        <v>9</v>
      </c>
      <c r="F838" s="3">
        <f>E838*1.121</f>
        <v>10.089</v>
      </c>
      <c r="G838">
        <v>3</v>
      </c>
      <c r="H838">
        <v>7</v>
      </c>
      <c r="I838">
        <v>2</v>
      </c>
      <c r="P838" s="18">
        <v>45105</v>
      </c>
    </row>
    <row r="839" spans="1:17" x14ac:dyDescent="0.2">
      <c r="A839">
        <v>2023</v>
      </c>
      <c r="B839" t="s">
        <v>10</v>
      </c>
      <c r="C839" t="s">
        <v>17</v>
      </c>
      <c r="D839" s="18">
        <v>45091</v>
      </c>
      <c r="E839">
        <v>9</v>
      </c>
      <c r="F839" s="3">
        <f>E839*1.121</f>
        <v>10.089</v>
      </c>
      <c r="G839">
        <v>4</v>
      </c>
      <c r="H839">
        <v>8</v>
      </c>
      <c r="I839">
        <v>2</v>
      </c>
      <c r="P839" s="18">
        <v>45105</v>
      </c>
    </row>
    <row r="840" spans="1:17" x14ac:dyDescent="0.2">
      <c r="A840">
        <v>2023</v>
      </c>
      <c r="B840" t="s">
        <v>10</v>
      </c>
      <c r="C840" t="s">
        <v>17</v>
      </c>
      <c r="D840" s="18">
        <v>45091</v>
      </c>
      <c r="E840">
        <v>9</v>
      </c>
      <c r="F840" s="3">
        <f>E840*1.121</f>
        <v>10.089</v>
      </c>
      <c r="G840">
        <v>1</v>
      </c>
      <c r="H840">
        <v>5</v>
      </c>
      <c r="I840">
        <v>3</v>
      </c>
      <c r="P840" s="18">
        <v>45112</v>
      </c>
    </row>
    <row r="841" spans="1:17" x14ac:dyDescent="0.2">
      <c r="A841">
        <v>2023</v>
      </c>
      <c r="B841" t="s">
        <v>10</v>
      </c>
      <c r="C841" t="s">
        <v>17</v>
      </c>
      <c r="D841" s="18">
        <v>45091</v>
      </c>
      <c r="E841">
        <v>9</v>
      </c>
      <c r="F841" s="3">
        <f>E841*1.121</f>
        <v>10.089</v>
      </c>
      <c r="G841">
        <v>2</v>
      </c>
      <c r="H841">
        <v>6</v>
      </c>
      <c r="I841">
        <v>3</v>
      </c>
      <c r="P841" s="18">
        <v>45112</v>
      </c>
    </row>
    <row r="842" spans="1:17" x14ac:dyDescent="0.2">
      <c r="A842">
        <v>2023</v>
      </c>
      <c r="B842" t="s">
        <v>10</v>
      </c>
      <c r="C842" t="s">
        <v>17</v>
      </c>
      <c r="D842" s="18">
        <v>45091</v>
      </c>
      <c r="E842">
        <v>9</v>
      </c>
      <c r="F842" s="3">
        <f>E842*1.121</f>
        <v>10.089</v>
      </c>
      <c r="G842">
        <v>3</v>
      </c>
      <c r="H842">
        <v>7</v>
      </c>
      <c r="I842">
        <v>3</v>
      </c>
      <c r="P842" s="18">
        <v>45112</v>
      </c>
    </row>
    <row r="843" spans="1:17" x14ac:dyDescent="0.2">
      <c r="A843">
        <v>2023</v>
      </c>
      <c r="B843" t="s">
        <v>10</v>
      </c>
      <c r="C843" t="s">
        <v>17</v>
      </c>
      <c r="D843" s="18">
        <v>45091</v>
      </c>
      <c r="E843">
        <v>9</v>
      </c>
      <c r="F843" s="3">
        <f>E843*1.121</f>
        <v>10.089</v>
      </c>
      <c r="G843">
        <v>4</v>
      </c>
      <c r="H843">
        <v>8</v>
      </c>
      <c r="I843">
        <v>3</v>
      </c>
      <c r="P843" s="18">
        <v>45112</v>
      </c>
    </row>
    <row r="844" spans="1:17" x14ac:dyDescent="0.2">
      <c r="A844">
        <v>2023</v>
      </c>
      <c r="B844" t="s">
        <v>10</v>
      </c>
      <c r="C844" t="s">
        <v>17</v>
      </c>
      <c r="D844" s="18">
        <v>45091</v>
      </c>
      <c r="E844">
        <v>9</v>
      </c>
      <c r="F844" s="3">
        <f>E844*1.121</f>
        <v>10.089</v>
      </c>
      <c r="G844">
        <v>1</v>
      </c>
      <c r="H844">
        <v>5</v>
      </c>
      <c r="I844">
        <v>4</v>
      </c>
      <c r="J844" s="3">
        <v>39.5</v>
      </c>
      <c r="K844" s="3">
        <f>J844/435.6*4047*4</f>
        <v>1467.9201101928372</v>
      </c>
      <c r="L844" s="3">
        <f>K844*1.121</f>
        <v>1645.5384435261706</v>
      </c>
      <c r="P844" s="18">
        <v>45119</v>
      </c>
      <c r="Q844">
        <v>304.11216804407712</v>
      </c>
    </row>
    <row r="845" spans="1:17" x14ac:dyDescent="0.2">
      <c r="A845">
        <v>2023</v>
      </c>
      <c r="B845" t="s">
        <v>10</v>
      </c>
      <c r="C845" t="s">
        <v>17</v>
      </c>
      <c r="D845" s="18">
        <v>45091</v>
      </c>
      <c r="E845">
        <v>9</v>
      </c>
      <c r="F845" s="3">
        <f>E845*1.121</f>
        <v>10.089</v>
      </c>
      <c r="G845">
        <v>2</v>
      </c>
      <c r="H845">
        <v>6</v>
      </c>
      <c r="I845">
        <v>4</v>
      </c>
      <c r="J845" s="3">
        <v>32.6</v>
      </c>
      <c r="K845" s="3">
        <f>J845/435.6*4047*4</f>
        <v>1211.4986225895316</v>
      </c>
      <c r="L845" s="3">
        <f>K845*1.121</f>
        <v>1358.0899559228649</v>
      </c>
      <c r="P845" s="18">
        <v>45119</v>
      </c>
      <c r="Q845">
        <v>420.75793112947656</v>
      </c>
    </row>
    <row r="846" spans="1:17" x14ac:dyDescent="0.2">
      <c r="A846">
        <v>2023</v>
      </c>
      <c r="B846" t="s">
        <v>10</v>
      </c>
      <c r="C846" t="s">
        <v>17</v>
      </c>
      <c r="D846" s="18">
        <v>45091</v>
      </c>
      <c r="E846">
        <v>9</v>
      </c>
      <c r="F846" s="3">
        <f>E846*1.121</f>
        <v>10.089</v>
      </c>
      <c r="G846">
        <v>3</v>
      </c>
      <c r="H846">
        <v>7</v>
      </c>
      <c r="I846">
        <v>4</v>
      </c>
      <c r="J846" s="3">
        <v>43.3</v>
      </c>
      <c r="K846" s="3">
        <f>J846/435.6*4047*4</f>
        <v>1609.1377410468317</v>
      </c>
      <c r="L846" s="3">
        <f>K846*1.121</f>
        <v>1803.8434077134984</v>
      </c>
      <c r="P846" s="18">
        <v>45119</v>
      </c>
      <c r="Q846">
        <v>287.44848760330581</v>
      </c>
    </row>
    <row r="847" spans="1:17" x14ac:dyDescent="0.2">
      <c r="A847">
        <v>2023</v>
      </c>
      <c r="B847" t="s">
        <v>10</v>
      </c>
      <c r="C847" t="s">
        <v>17</v>
      </c>
      <c r="D847" s="18">
        <v>45091</v>
      </c>
      <c r="E847">
        <v>9</v>
      </c>
      <c r="F847" s="3">
        <f>E847*1.121</f>
        <v>10.089</v>
      </c>
      <c r="G847">
        <v>4</v>
      </c>
      <c r="H847">
        <v>8</v>
      </c>
      <c r="I847">
        <v>4</v>
      </c>
      <c r="J847" s="3">
        <v>39.1</v>
      </c>
      <c r="K847" s="3">
        <f>J847/435.6*4047*4</f>
        <v>1453.0550964187328</v>
      </c>
      <c r="L847" s="3">
        <f>K847*1.121</f>
        <v>1628.8747630853995</v>
      </c>
      <c r="P847" s="18">
        <v>45119</v>
      </c>
      <c r="Q847">
        <v>183.30048484848487</v>
      </c>
    </row>
    <row r="848" spans="1:17" x14ac:dyDescent="0.2">
      <c r="A848">
        <v>2023</v>
      </c>
      <c r="B848" t="s">
        <v>10</v>
      </c>
      <c r="C848" t="s">
        <v>17</v>
      </c>
      <c r="D848" s="18">
        <v>45091</v>
      </c>
      <c r="E848">
        <v>9</v>
      </c>
      <c r="F848" s="3">
        <f>E848*1.121</f>
        <v>10.089</v>
      </c>
      <c r="G848">
        <v>1</v>
      </c>
      <c r="H848">
        <v>5</v>
      </c>
      <c r="I848">
        <v>5</v>
      </c>
      <c r="J848" s="3">
        <v>67.900000000000006</v>
      </c>
      <c r="K848" s="3">
        <f>J848/435.6*4047*4</f>
        <v>2523.3360881542699</v>
      </c>
      <c r="L848" s="3">
        <f>K848*1.121</f>
        <v>2828.6597548209365</v>
      </c>
      <c r="P848" s="18">
        <v>45126</v>
      </c>
    </row>
    <row r="849" spans="1:16" x14ac:dyDescent="0.2">
      <c r="A849">
        <v>2023</v>
      </c>
      <c r="B849" t="s">
        <v>10</v>
      </c>
      <c r="C849" t="s">
        <v>17</v>
      </c>
      <c r="D849" s="18">
        <v>45091</v>
      </c>
      <c r="E849">
        <v>9</v>
      </c>
      <c r="F849" s="3">
        <f>E849*1.121</f>
        <v>10.089</v>
      </c>
      <c r="G849">
        <v>2</v>
      </c>
      <c r="H849">
        <v>6</v>
      </c>
      <c r="I849">
        <v>5</v>
      </c>
      <c r="J849" s="3">
        <v>49.3</v>
      </c>
      <c r="K849" s="3">
        <f>J849/435.6*4047*4</f>
        <v>1832.1129476584019</v>
      </c>
      <c r="L849" s="3">
        <f>K849*1.121</f>
        <v>2053.7986143250687</v>
      </c>
      <c r="P849" s="18">
        <v>45126</v>
      </c>
    </row>
    <row r="850" spans="1:16" x14ac:dyDescent="0.2">
      <c r="A850">
        <v>2023</v>
      </c>
      <c r="B850" t="s">
        <v>10</v>
      </c>
      <c r="C850" t="s">
        <v>17</v>
      </c>
      <c r="D850" s="18">
        <v>45091</v>
      </c>
      <c r="E850">
        <v>9</v>
      </c>
      <c r="F850" s="3">
        <f>E850*1.121</f>
        <v>10.089</v>
      </c>
      <c r="G850">
        <v>3</v>
      </c>
      <c r="H850">
        <v>7</v>
      </c>
      <c r="I850">
        <v>5</v>
      </c>
      <c r="J850" s="3">
        <v>56</v>
      </c>
      <c r="K850" s="3">
        <f>J850/435.6*4047*4</f>
        <v>2081.1019283746555</v>
      </c>
      <c r="L850" s="3">
        <f>K850*1.121</f>
        <v>2332.915261707989</v>
      </c>
      <c r="P850" s="18">
        <v>45126</v>
      </c>
    </row>
    <row r="851" spans="1:16" x14ac:dyDescent="0.2">
      <c r="A851">
        <v>2023</v>
      </c>
      <c r="B851" t="s">
        <v>10</v>
      </c>
      <c r="C851" t="s">
        <v>17</v>
      </c>
      <c r="D851" s="18">
        <v>45091</v>
      </c>
      <c r="E851">
        <v>9</v>
      </c>
      <c r="F851" s="3">
        <f>E851*1.121</f>
        <v>10.089</v>
      </c>
      <c r="G851">
        <v>4</v>
      </c>
      <c r="H851">
        <v>8</v>
      </c>
      <c r="I851">
        <v>5</v>
      </c>
      <c r="J851" s="3">
        <v>54.7</v>
      </c>
      <c r="K851" s="3">
        <f>J851/435.6*4047*4</f>
        <v>2032.7906336088154</v>
      </c>
      <c r="L851" s="3">
        <f>K851*1.121</f>
        <v>2278.7583002754818</v>
      </c>
      <c r="P851" s="18">
        <v>45126</v>
      </c>
    </row>
    <row r="852" spans="1:16" x14ac:dyDescent="0.2">
      <c r="A852">
        <v>2023</v>
      </c>
      <c r="B852" t="s">
        <v>10</v>
      </c>
      <c r="C852" t="s">
        <v>17</v>
      </c>
      <c r="D852" s="18">
        <v>45091</v>
      </c>
      <c r="E852">
        <v>9</v>
      </c>
      <c r="F852" s="3">
        <f>E852*1.121</f>
        <v>10.089</v>
      </c>
      <c r="G852">
        <v>1</v>
      </c>
      <c r="H852">
        <v>5</v>
      </c>
      <c r="I852">
        <v>6</v>
      </c>
      <c r="J852" s="3">
        <v>46.9</v>
      </c>
      <c r="K852" s="3">
        <f>J852/435.6*4047*4</f>
        <v>1742.9228650137738</v>
      </c>
      <c r="L852" s="3">
        <f>K852*1.121</f>
        <v>1953.8165316804404</v>
      </c>
      <c r="P852" s="18">
        <v>45133</v>
      </c>
    </row>
    <row r="853" spans="1:16" x14ac:dyDescent="0.2">
      <c r="A853">
        <v>2023</v>
      </c>
      <c r="B853" t="s">
        <v>10</v>
      </c>
      <c r="C853" t="s">
        <v>17</v>
      </c>
      <c r="D853" s="18">
        <v>45091</v>
      </c>
      <c r="E853">
        <v>9</v>
      </c>
      <c r="F853" s="3">
        <f>E853*1.121</f>
        <v>10.089</v>
      </c>
      <c r="G853">
        <v>2</v>
      </c>
      <c r="H853">
        <v>6</v>
      </c>
      <c r="I853">
        <v>6</v>
      </c>
      <c r="J853" s="3">
        <v>46</v>
      </c>
      <c r="K853" s="3">
        <f>J853/435.6*4047*4</f>
        <v>1709.4765840220384</v>
      </c>
      <c r="L853" s="3">
        <f>K853*1.121</f>
        <v>1916.323250688705</v>
      </c>
      <c r="P853" s="18">
        <v>45133</v>
      </c>
    </row>
    <row r="854" spans="1:16" x14ac:dyDescent="0.2">
      <c r="A854">
        <v>2023</v>
      </c>
      <c r="B854" t="s">
        <v>10</v>
      </c>
      <c r="C854" t="s">
        <v>17</v>
      </c>
      <c r="D854" s="18">
        <v>45091</v>
      </c>
      <c r="E854">
        <v>9</v>
      </c>
      <c r="F854" s="3">
        <f>E854*1.121</f>
        <v>10.089</v>
      </c>
      <c r="G854">
        <v>3</v>
      </c>
      <c r="H854">
        <v>7</v>
      </c>
      <c r="I854">
        <v>6</v>
      </c>
      <c r="J854" s="3">
        <v>70.7</v>
      </c>
      <c r="K854" s="3">
        <f>J854/435.6*4047*4</f>
        <v>2627.3911845730026</v>
      </c>
      <c r="L854" s="3">
        <f>K854*1.121</f>
        <v>2945.3055179063358</v>
      </c>
      <c r="P854" s="18">
        <v>45133</v>
      </c>
    </row>
    <row r="855" spans="1:16" x14ac:dyDescent="0.2">
      <c r="A855">
        <v>2023</v>
      </c>
      <c r="B855" t="s">
        <v>10</v>
      </c>
      <c r="C855" t="s">
        <v>17</v>
      </c>
      <c r="D855" s="18">
        <v>45091</v>
      </c>
      <c r="E855">
        <v>9</v>
      </c>
      <c r="F855" s="3">
        <f>E855*1.121</f>
        <v>10.089</v>
      </c>
      <c r="G855">
        <v>4</v>
      </c>
      <c r="H855">
        <v>8</v>
      </c>
      <c r="I855">
        <v>6</v>
      </c>
      <c r="J855" s="3">
        <v>32.200000000000003</v>
      </c>
      <c r="K855" s="3">
        <f>J855/435.6*4047*4</f>
        <v>1196.6336088154271</v>
      </c>
      <c r="L855" s="3">
        <f>K855*1.121</f>
        <v>1341.4262754820938</v>
      </c>
      <c r="P855" s="18">
        <v>45133</v>
      </c>
    </row>
    <row r="856" spans="1:16" x14ac:dyDescent="0.2">
      <c r="A856">
        <v>2023</v>
      </c>
      <c r="B856" t="s">
        <v>10</v>
      </c>
      <c r="C856" t="s">
        <v>17</v>
      </c>
      <c r="D856" s="18">
        <v>45091</v>
      </c>
      <c r="E856">
        <v>9</v>
      </c>
      <c r="F856" s="3">
        <f>E856*1.121</f>
        <v>10.089</v>
      </c>
      <c r="G856">
        <v>1</v>
      </c>
      <c r="H856">
        <v>5</v>
      </c>
      <c r="I856">
        <v>7</v>
      </c>
      <c r="J856" s="3">
        <v>49.3</v>
      </c>
      <c r="K856" s="3">
        <f>J856/435.6*4047*4</f>
        <v>1832.1129476584019</v>
      </c>
      <c r="L856" s="3">
        <f>K856*1.121</f>
        <v>2053.7986143250687</v>
      </c>
      <c r="P856" s="18">
        <v>45140</v>
      </c>
    </row>
    <row r="857" spans="1:16" x14ac:dyDescent="0.2">
      <c r="A857">
        <v>2023</v>
      </c>
      <c r="B857" t="s">
        <v>10</v>
      </c>
      <c r="C857" t="s">
        <v>17</v>
      </c>
      <c r="D857" s="18">
        <v>45091</v>
      </c>
      <c r="E857">
        <v>9</v>
      </c>
      <c r="F857" s="3">
        <f>E857*1.121</f>
        <v>10.089</v>
      </c>
      <c r="G857">
        <v>2</v>
      </c>
      <c r="H857">
        <v>6</v>
      </c>
      <c r="I857">
        <v>7</v>
      </c>
      <c r="J857" s="3">
        <v>81.099999999999994</v>
      </c>
      <c r="K857" s="3">
        <f>J857/435.6*4047*4</f>
        <v>3013.8815426997239</v>
      </c>
      <c r="L857" s="3">
        <f>K857*1.121</f>
        <v>3378.5612093663904</v>
      </c>
      <c r="P857" s="18">
        <v>45140</v>
      </c>
    </row>
    <row r="858" spans="1:16" x14ac:dyDescent="0.2">
      <c r="A858">
        <v>2023</v>
      </c>
      <c r="B858" t="s">
        <v>10</v>
      </c>
      <c r="C858" t="s">
        <v>17</v>
      </c>
      <c r="D858" s="18">
        <v>45091</v>
      </c>
      <c r="E858">
        <v>9</v>
      </c>
      <c r="F858" s="3">
        <f>E858*1.121</f>
        <v>10.089</v>
      </c>
      <c r="G858">
        <v>3</v>
      </c>
      <c r="H858">
        <v>7</v>
      </c>
      <c r="I858">
        <v>7</v>
      </c>
      <c r="J858" s="3">
        <v>47.9</v>
      </c>
      <c r="K858" s="3">
        <f>J858/435.6*4047*4</f>
        <v>1780.0853994490358</v>
      </c>
      <c r="L858" s="3">
        <f>K858*1.121</f>
        <v>1995.4757327823691</v>
      </c>
      <c r="P858" s="18">
        <v>45140</v>
      </c>
    </row>
    <row r="859" spans="1:16" x14ac:dyDescent="0.2">
      <c r="A859">
        <v>2023</v>
      </c>
      <c r="B859" t="s">
        <v>10</v>
      </c>
      <c r="C859" t="s">
        <v>17</v>
      </c>
      <c r="D859" s="18">
        <v>45091</v>
      </c>
      <c r="E859">
        <v>9</v>
      </c>
      <c r="F859" s="3">
        <f>E859*1.121</f>
        <v>10.089</v>
      </c>
      <c r="G859">
        <v>4</v>
      </c>
      <c r="H859">
        <v>8</v>
      </c>
      <c r="I859">
        <v>7</v>
      </c>
      <c r="J859" s="3">
        <v>54.2</v>
      </c>
      <c r="K859" s="3">
        <f>J859/435.6*4047*4</f>
        <v>2014.2093663911846</v>
      </c>
      <c r="L859" s="3">
        <f>K859*1.121</f>
        <v>2257.9286997245181</v>
      </c>
      <c r="P859" s="18">
        <v>45140</v>
      </c>
    </row>
    <row r="860" spans="1:16" x14ac:dyDescent="0.2">
      <c r="A860">
        <v>2023</v>
      </c>
      <c r="B860" t="s">
        <v>10</v>
      </c>
      <c r="C860" t="s">
        <v>17</v>
      </c>
      <c r="D860" s="18">
        <v>45091</v>
      </c>
      <c r="E860">
        <v>9</v>
      </c>
      <c r="F860" s="3">
        <f>E860*1.121</f>
        <v>10.089</v>
      </c>
      <c r="G860">
        <v>1</v>
      </c>
      <c r="H860">
        <v>5</v>
      </c>
      <c r="I860">
        <v>8</v>
      </c>
      <c r="J860" s="3">
        <v>39</v>
      </c>
      <c r="K860" s="3">
        <f>J860/435.6*4047*4</f>
        <v>1449.3388429752065</v>
      </c>
      <c r="L860" s="3">
        <f>K860*1.121</f>
        <v>1624.7088429752064</v>
      </c>
      <c r="P860" s="18">
        <v>45147</v>
      </c>
    </row>
    <row r="861" spans="1:16" x14ac:dyDescent="0.2">
      <c r="A861">
        <v>2023</v>
      </c>
      <c r="B861" t="s">
        <v>10</v>
      </c>
      <c r="C861" t="s">
        <v>17</v>
      </c>
      <c r="D861" s="18">
        <v>45091</v>
      </c>
      <c r="E861">
        <v>9</v>
      </c>
      <c r="F861" s="3">
        <f>E861*1.121</f>
        <v>10.089</v>
      </c>
      <c r="G861">
        <v>2</v>
      </c>
      <c r="H861">
        <v>6</v>
      </c>
      <c r="I861">
        <v>8</v>
      </c>
      <c r="J861" s="3">
        <v>44.6</v>
      </c>
      <c r="K861" s="3">
        <f>J861/435.6*4047*4</f>
        <v>1657.449035812672</v>
      </c>
      <c r="L861" s="3">
        <f>K861*1.121</f>
        <v>1858.0003691460054</v>
      </c>
      <c r="P861" s="18">
        <v>45147</v>
      </c>
    </row>
    <row r="862" spans="1:16" x14ac:dyDescent="0.2">
      <c r="A862">
        <v>2023</v>
      </c>
      <c r="B862" t="s">
        <v>10</v>
      </c>
      <c r="C862" t="s">
        <v>17</v>
      </c>
      <c r="D862" s="18">
        <v>45091</v>
      </c>
      <c r="E862">
        <v>9</v>
      </c>
      <c r="F862" s="3">
        <f>E862*1.121</f>
        <v>10.089</v>
      </c>
      <c r="G862">
        <v>3</v>
      </c>
      <c r="H862">
        <v>7</v>
      </c>
      <c r="I862">
        <v>8</v>
      </c>
      <c r="J862" s="3">
        <v>44.6</v>
      </c>
      <c r="K862" s="3">
        <f>J862/435.6*4047*4</f>
        <v>1657.449035812672</v>
      </c>
      <c r="L862" s="3">
        <f>K862*1.121</f>
        <v>1858.0003691460054</v>
      </c>
      <c r="P862" s="18">
        <v>45147</v>
      </c>
    </row>
    <row r="863" spans="1:16" x14ac:dyDescent="0.2">
      <c r="A863">
        <v>2023</v>
      </c>
      <c r="B863" t="s">
        <v>10</v>
      </c>
      <c r="C863" t="s">
        <v>17</v>
      </c>
      <c r="D863" s="18">
        <v>45091</v>
      </c>
      <c r="E863">
        <v>9</v>
      </c>
      <c r="F863" s="3">
        <f>E863*1.121</f>
        <v>10.089</v>
      </c>
      <c r="G863">
        <v>4</v>
      </c>
      <c r="H863">
        <v>8</v>
      </c>
      <c r="I863">
        <v>8</v>
      </c>
      <c r="J863" s="3">
        <v>57</v>
      </c>
      <c r="K863" s="3">
        <f>J863/435.6*4047*4</f>
        <v>2118.2644628099174</v>
      </c>
      <c r="L863" s="3">
        <f>K863*1.121</f>
        <v>2374.5744628099173</v>
      </c>
      <c r="P863" s="18">
        <v>45147</v>
      </c>
    </row>
    <row r="864" spans="1:16" x14ac:dyDescent="0.2">
      <c r="A864">
        <v>2023</v>
      </c>
      <c r="B864" t="s">
        <v>10</v>
      </c>
      <c r="C864" t="s">
        <v>17</v>
      </c>
      <c r="D864" s="18">
        <v>45091</v>
      </c>
      <c r="E864">
        <v>9</v>
      </c>
      <c r="F864" s="3">
        <f>E864*1.121</f>
        <v>10.089</v>
      </c>
      <c r="G864">
        <v>1</v>
      </c>
      <c r="H864">
        <v>5</v>
      </c>
      <c r="I864">
        <v>9</v>
      </c>
      <c r="J864" s="3">
        <v>77.400000000000006</v>
      </c>
      <c r="K864" s="3">
        <f>J864/435.6*4047*4</f>
        <v>2876.3801652892562</v>
      </c>
      <c r="L864" s="3">
        <f>K864*1.121</f>
        <v>3224.4221652892561</v>
      </c>
      <c r="P864" s="18">
        <v>45154</v>
      </c>
    </row>
    <row r="865" spans="1:17" x14ac:dyDescent="0.2">
      <c r="A865">
        <v>2023</v>
      </c>
      <c r="B865" t="s">
        <v>10</v>
      </c>
      <c r="C865" t="s">
        <v>17</v>
      </c>
      <c r="D865" s="18">
        <v>45091</v>
      </c>
      <c r="E865">
        <v>9</v>
      </c>
      <c r="F865" s="3">
        <f>E865*1.121</f>
        <v>10.089</v>
      </c>
      <c r="G865">
        <v>2</v>
      </c>
      <c r="H865">
        <v>6</v>
      </c>
      <c r="I865">
        <v>9</v>
      </c>
      <c r="J865" s="3">
        <v>60</v>
      </c>
      <c r="K865" s="3">
        <f>J865/435.6*4047*4</f>
        <v>2229.7520661157027</v>
      </c>
      <c r="L865" s="3">
        <f>K865*1.121</f>
        <v>2499.5520661157029</v>
      </c>
      <c r="P865" s="18">
        <v>45154</v>
      </c>
    </row>
    <row r="866" spans="1:17" x14ac:dyDescent="0.2">
      <c r="A866">
        <v>2023</v>
      </c>
      <c r="B866" t="s">
        <v>10</v>
      </c>
      <c r="C866" t="s">
        <v>17</v>
      </c>
      <c r="D866" s="18">
        <v>45091</v>
      </c>
      <c r="E866">
        <v>9</v>
      </c>
      <c r="F866" s="3">
        <f>E866*1.121</f>
        <v>10.089</v>
      </c>
      <c r="G866">
        <v>3</v>
      </c>
      <c r="H866">
        <v>7</v>
      </c>
      <c r="I866">
        <v>9</v>
      </c>
      <c r="J866" s="3">
        <v>46.3</v>
      </c>
      <c r="K866" s="3">
        <f>J866/435.6*4047*4</f>
        <v>1720.6253443526168</v>
      </c>
      <c r="L866" s="3">
        <f>K866*1.121</f>
        <v>1928.8210110192836</v>
      </c>
      <c r="P866" s="18">
        <v>45154</v>
      </c>
    </row>
    <row r="867" spans="1:17" x14ac:dyDescent="0.2">
      <c r="A867">
        <v>2023</v>
      </c>
      <c r="B867" t="s">
        <v>10</v>
      </c>
      <c r="C867" t="s">
        <v>17</v>
      </c>
      <c r="D867" s="18">
        <v>45091</v>
      </c>
      <c r="E867">
        <v>9</v>
      </c>
      <c r="F867" s="3">
        <f>E867*1.121</f>
        <v>10.089</v>
      </c>
      <c r="G867">
        <v>4</v>
      </c>
      <c r="H867">
        <v>8</v>
      </c>
      <c r="I867">
        <v>9</v>
      </c>
      <c r="J867" s="3">
        <v>63.5</v>
      </c>
      <c r="K867" s="3">
        <f>J867/435.6*4047*4</f>
        <v>2359.8209366391184</v>
      </c>
      <c r="L867" s="3">
        <f>K867*1.121</f>
        <v>2645.3592699724518</v>
      </c>
      <c r="P867" s="18">
        <v>45154</v>
      </c>
    </row>
    <row r="868" spans="1:17" x14ac:dyDescent="0.2">
      <c r="A868">
        <v>2023</v>
      </c>
      <c r="B868" t="s">
        <v>154</v>
      </c>
      <c r="C868" t="s">
        <v>18</v>
      </c>
      <c r="D868" s="18">
        <v>45105</v>
      </c>
      <c r="E868">
        <v>0</v>
      </c>
      <c r="F868" s="3">
        <f>E868*1.121</f>
        <v>0</v>
      </c>
      <c r="G868">
        <v>1</v>
      </c>
      <c r="H868">
        <v>5</v>
      </c>
      <c r="I868">
        <v>1</v>
      </c>
      <c r="P868" s="18">
        <v>45113</v>
      </c>
    </row>
    <row r="869" spans="1:17" x14ac:dyDescent="0.2">
      <c r="A869">
        <v>2023</v>
      </c>
      <c r="B869" t="s">
        <v>154</v>
      </c>
      <c r="C869" t="s">
        <v>18</v>
      </c>
      <c r="D869" s="18">
        <v>45105</v>
      </c>
      <c r="E869">
        <v>0</v>
      </c>
      <c r="F869" s="3">
        <f>E869*1.121</f>
        <v>0</v>
      </c>
      <c r="G869">
        <v>2</v>
      </c>
      <c r="H869">
        <v>6</v>
      </c>
      <c r="I869">
        <v>1</v>
      </c>
      <c r="P869" s="18">
        <v>45113</v>
      </c>
    </row>
    <row r="870" spans="1:17" x14ac:dyDescent="0.2">
      <c r="A870">
        <v>2023</v>
      </c>
      <c r="B870" t="s">
        <v>154</v>
      </c>
      <c r="C870" t="s">
        <v>18</v>
      </c>
      <c r="D870" s="18">
        <v>45105</v>
      </c>
      <c r="E870">
        <v>0</v>
      </c>
      <c r="F870" s="3">
        <f>E870*1.121</f>
        <v>0</v>
      </c>
      <c r="G870">
        <v>3</v>
      </c>
      <c r="H870">
        <v>7</v>
      </c>
      <c r="I870">
        <v>1</v>
      </c>
      <c r="P870" s="18">
        <v>45113</v>
      </c>
    </row>
    <row r="871" spans="1:17" x14ac:dyDescent="0.2">
      <c r="A871">
        <v>2023</v>
      </c>
      <c r="B871" t="s">
        <v>154</v>
      </c>
      <c r="C871" t="s">
        <v>18</v>
      </c>
      <c r="D871" s="18">
        <v>45105</v>
      </c>
      <c r="E871">
        <v>0</v>
      </c>
      <c r="F871" s="3">
        <f>E871*1.121</f>
        <v>0</v>
      </c>
      <c r="G871">
        <v>4</v>
      </c>
      <c r="H871">
        <v>8</v>
      </c>
      <c r="I871">
        <v>1</v>
      </c>
      <c r="P871" s="18">
        <v>45113</v>
      </c>
    </row>
    <row r="872" spans="1:17" x14ac:dyDescent="0.2">
      <c r="A872">
        <v>2023</v>
      </c>
      <c r="B872" t="s">
        <v>154</v>
      </c>
      <c r="C872" t="s">
        <v>18</v>
      </c>
      <c r="D872" s="18">
        <v>45105</v>
      </c>
      <c r="E872">
        <v>0</v>
      </c>
      <c r="F872" s="3">
        <f>E872*1.121</f>
        <v>0</v>
      </c>
      <c r="G872">
        <v>1</v>
      </c>
      <c r="H872">
        <v>5</v>
      </c>
      <c r="I872">
        <v>2</v>
      </c>
      <c r="P872" s="18">
        <v>45120</v>
      </c>
    </row>
    <row r="873" spans="1:17" x14ac:dyDescent="0.2">
      <c r="A873">
        <v>2023</v>
      </c>
      <c r="B873" t="s">
        <v>154</v>
      </c>
      <c r="C873" t="s">
        <v>18</v>
      </c>
      <c r="D873" s="18">
        <v>45105</v>
      </c>
      <c r="E873">
        <v>0</v>
      </c>
      <c r="F873" s="3">
        <f>E873*1.121</f>
        <v>0</v>
      </c>
      <c r="G873">
        <v>2</v>
      </c>
      <c r="H873">
        <v>6</v>
      </c>
      <c r="I873">
        <v>2</v>
      </c>
      <c r="P873" s="18">
        <v>45120</v>
      </c>
    </row>
    <row r="874" spans="1:17" x14ac:dyDescent="0.2">
      <c r="A874">
        <v>2023</v>
      </c>
      <c r="B874" t="s">
        <v>154</v>
      </c>
      <c r="C874" t="s">
        <v>18</v>
      </c>
      <c r="D874" s="18">
        <v>45105</v>
      </c>
      <c r="E874">
        <v>0</v>
      </c>
      <c r="F874" s="3">
        <f>E874*1.121</f>
        <v>0</v>
      </c>
      <c r="G874">
        <v>3</v>
      </c>
      <c r="H874">
        <v>7</v>
      </c>
      <c r="I874">
        <v>2</v>
      </c>
      <c r="P874" s="18">
        <v>45120</v>
      </c>
    </row>
    <row r="875" spans="1:17" x14ac:dyDescent="0.2">
      <c r="A875">
        <v>2023</v>
      </c>
      <c r="B875" t="s">
        <v>154</v>
      </c>
      <c r="C875" t="s">
        <v>18</v>
      </c>
      <c r="D875" s="18">
        <v>45105</v>
      </c>
      <c r="E875">
        <v>0</v>
      </c>
      <c r="F875" s="3">
        <f>E875*1.121</f>
        <v>0</v>
      </c>
      <c r="G875">
        <v>4</v>
      </c>
      <c r="H875">
        <v>8</v>
      </c>
      <c r="I875">
        <v>2</v>
      </c>
      <c r="P875" s="18">
        <v>45120</v>
      </c>
    </row>
    <row r="876" spans="1:17" x14ac:dyDescent="0.2">
      <c r="A876">
        <v>2023</v>
      </c>
      <c r="B876" t="s">
        <v>154</v>
      </c>
      <c r="C876" t="s">
        <v>18</v>
      </c>
      <c r="D876" s="18">
        <v>45105</v>
      </c>
      <c r="E876">
        <v>0</v>
      </c>
      <c r="F876" s="3">
        <f>E876*1.121</f>
        <v>0</v>
      </c>
      <c r="G876">
        <v>1</v>
      </c>
      <c r="H876">
        <v>5</v>
      </c>
      <c r="I876">
        <v>3</v>
      </c>
      <c r="P876" s="18">
        <v>45127</v>
      </c>
    </row>
    <row r="877" spans="1:17" x14ac:dyDescent="0.2">
      <c r="A877">
        <v>2023</v>
      </c>
      <c r="B877" t="s">
        <v>154</v>
      </c>
      <c r="C877" t="s">
        <v>18</v>
      </c>
      <c r="D877" s="18">
        <v>45105</v>
      </c>
      <c r="E877">
        <v>0</v>
      </c>
      <c r="F877" s="3">
        <f>E877*1.121</f>
        <v>0</v>
      </c>
      <c r="G877">
        <v>2</v>
      </c>
      <c r="H877">
        <v>6</v>
      </c>
      <c r="I877">
        <v>3</v>
      </c>
      <c r="P877" s="18">
        <v>45127</v>
      </c>
    </row>
    <row r="878" spans="1:17" x14ac:dyDescent="0.2">
      <c r="A878">
        <v>2023</v>
      </c>
      <c r="B878" t="s">
        <v>154</v>
      </c>
      <c r="C878" t="s">
        <v>18</v>
      </c>
      <c r="D878" s="18">
        <v>45105</v>
      </c>
      <c r="E878">
        <v>0</v>
      </c>
      <c r="F878" s="3">
        <f>E878*1.121</f>
        <v>0</v>
      </c>
      <c r="G878">
        <v>3</v>
      </c>
      <c r="H878">
        <v>7</v>
      </c>
      <c r="I878">
        <v>3</v>
      </c>
      <c r="P878" s="18">
        <v>45127</v>
      </c>
    </row>
    <row r="879" spans="1:17" x14ac:dyDescent="0.2">
      <c r="A879">
        <v>2023</v>
      </c>
      <c r="B879" t="s">
        <v>154</v>
      </c>
      <c r="C879" t="s">
        <v>18</v>
      </c>
      <c r="D879" s="18">
        <v>45105</v>
      </c>
      <c r="E879">
        <v>0</v>
      </c>
      <c r="F879" s="3">
        <f>E879*1.121</f>
        <v>0</v>
      </c>
      <c r="G879">
        <v>4</v>
      </c>
      <c r="H879">
        <v>8</v>
      </c>
      <c r="I879">
        <v>3</v>
      </c>
      <c r="P879" s="18">
        <v>45127</v>
      </c>
    </row>
    <row r="880" spans="1:17" x14ac:dyDescent="0.2">
      <c r="A880">
        <v>2023</v>
      </c>
      <c r="B880" t="s">
        <v>154</v>
      </c>
      <c r="C880" t="s">
        <v>18</v>
      </c>
      <c r="D880" s="18">
        <v>45105</v>
      </c>
      <c r="E880">
        <v>0</v>
      </c>
      <c r="F880" s="3">
        <f>E880*1.121</f>
        <v>0</v>
      </c>
      <c r="G880">
        <v>1</v>
      </c>
      <c r="H880">
        <v>5</v>
      </c>
      <c r="I880">
        <v>4</v>
      </c>
      <c r="J880" s="3">
        <v>9.6999999999999993</v>
      </c>
      <c r="K880" s="3">
        <f>J880/435.6*4047*4</f>
        <v>360.47658402203854</v>
      </c>
      <c r="L880" s="3">
        <f>K880*1.121</f>
        <v>404.09425068870519</v>
      </c>
      <c r="P880" s="18">
        <v>45134</v>
      </c>
      <c r="Q880">
        <v>49.991041322314047</v>
      </c>
    </row>
    <row r="881" spans="1:17" x14ac:dyDescent="0.2">
      <c r="A881">
        <v>2023</v>
      </c>
      <c r="B881" t="s">
        <v>154</v>
      </c>
      <c r="C881" t="s">
        <v>18</v>
      </c>
      <c r="D881" s="18">
        <v>45105</v>
      </c>
      <c r="E881">
        <v>0</v>
      </c>
      <c r="F881" s="3">
        <f>E881*1.121</f>
        <v>0</v>
      </c>
      <c r="G881">
        <v>2</v>
      </c>
      <c r="H881">
        <v>6</v>
      </c>
      <c r="I881">
        <v>4</v>
      </c>
      <c r="J881" s="3">
        <v>4.0999999999999996</v>
      </c>
      <c r="K881" s="3">
        <f>J881/435.6*4047*4</f>
        <v>152.36639118457299</v>
      </c>
      <c r="L881" s="3">
        <f>K881*1.121</f>
        <v>170.80272451790631</v>
      </c>
      <c r="P881" s="18">
        <v>45134</v>
      </c>
      <c r="Q881">
        <v>49.991041322314047</v>
      </c>
    </row>
    <row r="882" spans="1:17" x14ac:dyDescent="0.2">
      <c r="A882">
        <v>2023</v>
      </c>
      <c r="B882" t="s">
        <v>154</v>
      </c>
      <c r="C882" t="s">
        <v>18</v>
      </c>
      <c r="D882" s="18">
        <v>45105</v>
      </c>
      <c r="E882">
        <v>0</v>
      </c>
      <c r="F882" s="3">
        <f>E882*1.121</f>
        <v>0</v>
      </c>
      <c r="G882">
        <v>3</v>
      </c>
      <c r="H882">
        <v>7</v>
      </c>
      <c r="I882">
        <v>4</v>
      </c>
      <c r="J882" s="3">
        <v>21.7</v>
      </c>
      <c r="K882" s="3">
        <f>J882/435.6*4047*4</f>
        <v>806.426997245179</v>
      </c>
      <c r="L882" s="3">
        <f>K882*1.121</f>
        <v>904.00466391184568</v>
      </c>
      <c r="P882" s="18">
        <v>45134</v>
      </c>
      <c r="Q882">
        <v>41.659201101928375</v>
      </c>
    </row>
    <row r="883" spans="1:17" x14ac:dyDescent="0.2">
      <c r="A883">
        <v>2023</v>
      </c>
      <c r="B883" t="s">
        <v>154</v>
      </c>
      <c r="C883" t="s">
        <v>18</v>
      </c>
      <c r="D883" s="18">
        <v>45105</v>
      </c>
      <c r="E883">
        <v>0</v>
      </c>
      <c r="F883" s="3">
        <f>E883*1.121</f>
        <v>0</v>
      </c>
      <c r="G883">
        <v>4</v>
      </c>
      <c r="H883">
        <v>8</v>
      </c>
      <c r="I883">
        <v>4</v>
      </c>
      <c r="J883" s="3">
        <v>15.4</v>
      </c>
      <c r="K883" s="3">
        <f>J883/435.6*4047*4</f>
        <v>572.30303030303025</v>
      </c>
      <c r="L883" s="3">
        <f>K883*1.121</f>
        <v>641.55169696969688</v>
      </c>
      <c r="P883" s="18">
        <v>45134</v>
      </c>
      <c r="Q883">
        <v>41.659201101928375</v>
      </c>
    </row>
    <row r="884" spans="1:17" x14ac:dyDescent="0.2">
      <c r="A884">
        <v>2023</v>
      </c>
      <c r="B884" t="s">
        <v>154</v>
      </c>
      <c r="C884" t="s">
        <v>18</v>
      </c>
      <c r="D884" s="18">
        <v>45105</v>
      </c>
      <c r="E884">
        <v>0</v>
      </c>
      <c r="F884" s="3">
        <f>E884*1.121</f>
        <v>0</v>
      </c>
      <c r="G884">
        <v>1</v>
      </c>
      <c r="H884">
        <v>5</v>
      </c>
      <c r="I884">
        <v>5</v>
      </c>
      <c r="J884" s="3"/>
      <c r="K884" s="3"/>
      <c r="L884" s="3"/>
      <c r="P884" s="18">
        <v>45141</v>
      </c>
    </row>
    <row r="885" spans="1:17" x14ac:dyDescent="0.2">
      <c r="A885">
        <v>2023</v>
      </c>
      <c r="B885" t="s">
        <v>154</v>
      </c>
      <c r="C885" t="s">
        <v>18</v>
      </c>
      <c r="D885" s="18">
        <v>45105</v>
      </c>
      <c r="E885">
        <v>0</v>
      </c>
      <c r="F885" s="3">
        <f>E885*1.121</f>
        <v>0</v>
      </c>
      <c r="G885">
        <v>2</v>
      </c>
      <c r="H885">
        <v>6</v>
      </c>
      <c r="I885">
        <v>5</v>
      </c>
      <c r="J885" s="3"/>
      <c r="K885" s="3"/>
      <c r="L885" s="3"/>
      <c r="P885" s="18">
        <v>45141</v>
      </c>
    </row>
    <row r="886" spans="1:17" x14ac:dyDescent="0.2">
      <c r="A886">
        <v>2023</v>
      </c>
      <c r="B886" t="s">
        <v>154</v>
      </c>
      <c r="C886" t="s">
        <v>18</v>
      </c>
      <c r="D886" s="18">
        <v>45105</v>
      </c>
      <c r="E886">
        <v>0</v>
      </c>
      <c r="F886" s="3">
        <f>E886*1.121</f>
        <v>0</v>
      </c>
      <c r="G886">
        <v>3</v>
      </c>
      <c r="H886">
        <v>7</v>
      </c>
      <c r="I886">
        <v>5</v>
      </c>
      <c r="J886" s="3"/>
      <c r="K886" s="3"/>
      <c r="L886" s="3"/>
      <c r="P886" s="18">
        <v>45141</v>
      </c>
    </row>
    <row r="887" spans="1:17" x14ac:dyDescent="0.2">
      <c r="A887">
        <v>2023</v>
      </c>
      <c r="B887" t="s">
        <v>154</v>
      </c>
      <c r="C887" t="s">
        <v>18</v>
      </c>
      <c r="D887" s="18">
        <v>45105</v>
      </c>
      <c r="E887">
        <v>0</v>
      </c>
      <c r="F887" s="3">
        <f>E887*1.121</f>
        <v>0</v>
      </c>
      <c r="G887">
        <v>4</v>
      </c>
      <c r="H887">
        <v>8</v>
      </c>
      <c r="I887">
        <v>5</v>
      </c>
      <c r="J887" s="3"/>
      <c r="K887" s="3"/>
      <c r="L887" s="3"/>
      <c r="P887" s="18">
        <v>45141</v>
      </c>
    </row>
    <row r="888" spans="1:17" x14ac:dyDescent="0.2">
      <c r="A888">
        <v>2023</v>
      </c>
      <c r="B888" t="s">
        <v>154</v>
      </c>
      <c r="C888" t="s">
        <v>18</v>
      </c>
      <c r="D888" s="18">
        <v>45105</v>
      </c>
      <c r="E888">
        <v>0</v>
      </c>
      <c r="F888" s="3">
        <f>E888*1.121</f>
        <v>0</v>
      </c>
      <c r="G888">
        <v>1</v>
      </c>
      <c r="H888">
        <v>5</v>
      </c>
      <c r="I888">
        <v>6</v>
      </c>
      <c r="J888" s="3"/>
      <c r="K888" s="3"/>
      <c r="L888" s="3"/>
      <c r="P888" s="18">
        <v>45148</v>
      </c>
    </row>
    <row r="889" spans="1:17" x14ac:dyDescent="0.2">
      <c r="A889">
        <v>2023</v>
      </c>
      <c r="B889" t="s">
        <v>154</v>
      </c>
      <c r="C889" t="s">
        <v>18</v>
      </c>
      <c r="D889" s="18">
        <v>45105</v>
      </c>
      <c r="E889">
        <v>0</v>
      </c>
      <c r="F889" s="3">
        <f>E889*1.121</f>
        <v>0</v>
      </c>
      <c r="G889">
        <v>2</v>
      </c>
      <c r="H889">
        <v>6</v>
      </c>
      <c r="I889">
        <v>6</v>
      </c>
      <c r="J889" s="3"/>
      <c r="K889" s="3"/>
      <c r="L889" s="3"/>
      <c r="P889" s="18">
        <v>45148</v>
      </c>
    </row>
    <row r="890" spans="1:17" x14ac:dyDescent="0.2">
      <c r="A890">
        <v>2023</v>
      </c>
      <c r="B890" t="s">
        <v>154</v>
      </c>
      <c r="C890" t="s">
        <v>18</v>
      </c>
      <c r="D890" s="18">
        <v>45105</v>
      </c>
      <c r="E890">
        <v>0</v>
      </c>
      <c r="F890" s="3">
        <f>E890*1.121</f>
        <v>0</v>
      </c>
      <c r="G890">
        <v>3</v>
      </c>
      <c r="H890">
        <v>7</v>
      </c>
      <c r="I890">
        <v>6</v>
      </c>
      <c r="J890" s="3"/>
      <c r="K890" s="3"/>
      <c r="L890" s="3"/>
      <c r="P890" s="18">
        <v>45148</v>
      </c>
    </row>
    <row r="891" spans="1:17" x14ac:dyDescent="0.2">
      <c r="A891">
        <v>2023</v>
      </c>
      <c r="B891" t="s">
        <v>154</v>
      </c>
      <c r="C891" t="s">
        <v>18</v>
      </c>
      <c r="D891" s="18">
        <v>45105</v>
      </c>
      <c r="E891">
        <v>0</v>
      </c>
      <c r="F891" s="3">
        <f>E891*1.121</f>
        <v>0</v>
      </c>
      <c r="G891">
        <v>4</v>
      </c>
      <c r="H891">
        <v>8</v>
      </c>
      <c r="I891">
        <v>6</v>
      </c>
      <c r="J891" s="3"/>
      <c r="K891" s="3"/>
      <c r="L891" s="3"/>
      <c r="P891" s="18">
        <v>45148</v>
      </c>
    </row>
    <row r="892" spans="1:17" x14ac:dyDescent="0.2">
      <c r="A892">
        <v>2023</v>
      </c>
      <c r="B892" t="s">
        <v>154</v>
      </c>
      <c r="C892" t="s">
        <v>18</v>
      </c>
      <c r="D892" s="18">
        <v>45105</v>
      </c>
      <c r="E892">
        <v>0</v>
      </c>
      <c r="F892" s="3">
        <f>E892*1.121</f>
        <v>0</v>
      </c>
      <c r="G892">
        <v>1</v>
      </c>
      <c r="H892">
        <v>5</v>
      </c>
      <c r="I892">
        <v>7</v>
      </c>
      <c r="J892" s="3"/>
      <c r="K892" s="3"/>
      <c r="L892" s="3"/>
      <c r="P892" s="18">
        <v>45155</v>
      </c>
    </row>
    <row r="893" spans="1:17" x14ac:dyDescent="0.2">
      <c r="A893">
        <v>2023</v>
      </c>
      <c r="B893" t="s">
        <v>154</v>
      </c>
      <c r="C893" t="s">
        <v>18</v>
      </c>
      <c r="D893" s="18">
        <v>45105</v>
      </c>
      <c r="E893">
        <v>0</v>
      </c>
      <c r="F893" s="3">
        <f>E893*1.121</f>
        <v>0</v>
      </c>
      <c r="G893">
        <v>2</v>
      </c>
      <c r="H893">
        <v>6</v>
      </c>
      <c r="I893">
        <v>7</v>
      </c>
      <c r="J893" s="3"/>
      <c r="K893" s="3"/>
      <c r="L893" s="3"/>
      <c r="P893" s="18">
        <v>45155</v>
      </c>
    </row>
    <row r="894" spans="1:17" x14ac:dyDescent="0.2">
      <c r="A894">
        <v>2023</v>
      </c>
      <c r="B894" t="s">
        <v>154</v>
      </c>
      <c r="C894" t="s">
        <v>18</v>
      </c>
      <c r="D894" s="18">
        <v>45105</v>
      </c>
      <c r="E894">
        <v>0</v>
      </c>
      <c r="F894" s="3">
        <f>E894*1.121</f>
        <v>0</v>
      </c>
      <c r="G894">
        <v>3</v>
      </c>
      <c r="H894">
        <v>7</v>
      </c>
      <c r="I894">
        <v>7</v>
      </c>
      <c r="J894" s="3"/>
      <c r="K894" s="3"/>
      <c r="L894" s="3"/>
      <c r="P894" s="18">
        <v>45155</v>
      </c>
    </row>
    <row r="895" spans="1:17" x14ac:dyDescent="0.2">
      <c r="A895">
        <v>2023</v>
      </c>
      <c r="B895" t="s">
        <v>154</v>
      </c>
      <c r="C895" t="s">
        <v>18</v>
      </c>
      <c r="D895" s="18">
        <v>45105</v>
      </c>
      <c r="E895">
        <v>0</v>
      </c>
      <c r="F895" s="3">
        <f>E895*1.121</f>
        <v>0</v>
      </c>
      <c r="G895">
        <v>4</v>
      </c>
      <c r="H895">
        <v>8</v>
      </c>
      <c r="I895">
        <v>7</v>
      </c>
      <c r="J895" s="3"/>
      <c r="K895" s="3"/>
      <c r="L895" s="3"/>
      <c r="P895" s="18">
        <v>45155</v>
      </c>
    </row>
    <row r="896" spans="1:17" x14ac:dyDescent="0.2">
      <c r="A896">
        <v>2023</v>
      </c>
      <c r="B896" t="s">
        <v>154</v>
      </c>
      <c r="C896" t="s">
        <v>18</v>
      </c>
      <c r="D896" s="18">
        <v>45105</v>
      </c>
      <c r="E896">
        <v>0</v>
      </c>
      <c r="F896" s="3">
        <f>E896*1.121</f>
        <v>0</v>
      </c>
      <c r="G896">
        <v>1</v>
      </c>
      <c r="H896">
        <v>5</v>
      </c>
      <c r="I896">
        <v>8</v>
      </c>
      <c r="J896" s="3"/>
      <c r="K896" s="3"/>
      <c r="L896" s="3"/>
      <c r="P896" s="18">
        <v>45162</v>
      </c>
    </row>
    <row r="897" spans="1:16" x14ac:dyDescent="0.2">
      <c r="A897">
        <v>2023</v>
      </c>
      <c r="B897" t="s">
        <v>154</v>
      </c>
      <c r="C897" t="s">
        <v>18</v>
      </c>
      <c r="D897" s="18">
        <v>45105</v>
      </c>
      <c r="E897">
        <v>0</v>
      </c>
      <c r="F897" s="3">
        <f>E897*1.121</f>
        <v>0</v>
      </c>
      <c r="G897">
        <v>2</v>
      </c>
      <c r="H897">
        <v>6</v>
      </c>
      <c r="I897">
        <v>8</v>
      </c>
      <c r="J897" s="3"/>
      <c r="K897" s="3"/>
      <c r="L897" s="3"/>
      <c r="P897" s="18">
        <v>45162</v>
      </c>
    </row>
    <row r="898" spans="1:16" x14ac:dyDescent="0.2">
      <c r="A898">
        <v>2023</v>
      </c>
      <c r="B898" t="s">
        <v>154</v>
      </c>
      <c r="C898" t="s">
        <v>18</v>
      </c>
      <c r="D898" s="18">
        <v>45105</v>
      </c>
      <c r="E898">
        <v>0</v>
      </c>
      <c r="F898" s="3">
        <f>E898*1.121</f>
        <v>0</v>
      </c>
      <c r="G898">
        <v>3</v>
      </c>
      <c r="H898">
        <v>7</v>
      </c>
      <c r="I898">
        <v>8</v>
      </c>
      <c r="J898" s="3"/>
      <c r="K898" s="3"/>
      <c r="L898" s="3"/>
      <c r="P898" s="18">
        <v>45162</v>
      </c>
    </row>
    <row r="899" spans="1:16" x14ac:dyDescent="0.2">
      <c r="A899">
        <v>2023</v>
      </c>
      <c r="B899" t="s">
        <v>154</v>
      </c>
      <c r="C899" t="s">
        <v>18</v>
      </c>
      <c r="D899" s="18">
        <v>45105</v>
      </c>
      <c r="E899">
        <v>0</v>
      </c>
      <c r="F899" s="3">
        <f>E899*1.121</f>
        <v>0</v>
      </c>
      <c r="G899">
        <v>4</v>
      </c>
      <c r="H899">
        <v>8</v>
      </c>
      <c r="I899">
        <v>8</v>
      </c>
      <c r="J899" s="3"/>
      <c r="K899" s="3"/>
      <c r="L899" s="3"/>
      <c r="P899" s="18">
        <v>45162</v>
      </c>
    </row>
    <row r="900" spans="1:16" x14ac:dyDescent="0.2">
      <c r="A900">
        <v>2023</v>
      </c>
      <c r="B900" t="s">
        <v>154</v>
      </c>
      <c r="C900" t="s">
        <v>18</v>
      </c>
      <c r="D900" s="18">
        <v>45105</v>
      </c>
      <c r="E900">
        <v>0</v>
      </c>
      <c r="F900" s="3">
        <f>E900*1.121</f>
        <v>0</v>
      </c>
      <c r="G900">
        <v>1</v>
      </c>
      <c r="H900">
        <v>5</v>
      </c>
      <c r="I900">
        <v>9</v>
      </c>
      <c r="J900" s="3"/>
      <c r="K900" s="3"/>
      <c r="L900" s="3"/>
      <c r="P900" s="18">
        <v>45169</v>
      </c>
    </row>
    <row r="901" spans="1:16" x14ac:dyDescent="0.2">
      <c r="A901">
        <v>2023</v>
      </c>
      <c r="B901" t="s">
        <v>154</v>
      </c>
      <c r="C901" t="s">
        <v>18</v>
      </c>
      <c r="D901" s="18">
        <v>45105</v>
      </c>
      <c r="E901">
        <v>0</v>
      </c>
      <c r="F901" s="3">
        <f>E901*1.121</f>
        <v>0</v>
      </c>
      <c r="G901">
        <v>2</v>
      </c>
      <c r="H901">
        <v>6</v>
      </c>
      <c r="I901">
        <v>9</v>
      </c>
      <c r="J901" s="3"/>
      <c r="K901" s="3"/>
      <c r="L901" s="3"/>
      <c r="P901" s="18">
        <v>45169</v>
      </c>
    </row>
    <row r="902" spans="1:16" x14ac:dyDescent="0.2">
      <c r="A902">
        <v>2023</v>
      </c>
      <c r="B902" t="s">
        <v>154</v>
      </c>
      <c r="C902" t="s">
        <v>18</v>
      </c>
      <c r="D902" s="18">
        <v>45105</v>
      </c>
      <c r="E902">
        <v>0</v>
      </c>
      <c r="F902" s="3">
        <f>E902*1.121</f>
        <v>0</v>
      </c>
      <c r="G902">
        <v>3</v>
      </c>
      <c r="H902">
        <v>7</v>
      </c>
      <c r="I902">
        <v>9</v>
      </c>
      <c r="J902" s="3"/>
      <c r="K902" s="3"/>
      <c r="L902" s="3"/>
      <c r="P902" s="18">
        <v>45169</v>
      </c>
    </row>
    <row r="903" spans="1:16" x14ac:dyDescent="0.2">
      <c r="A903">
        <v>2023</v>
      </c>
      <c r="B903" t="s">
        <v>154</v>
      </c>
      <c r="C903" t="s">
        <v>18</v>
      </c>
      <c r="D903" s="18">
        <v>45105</v>
      </c>
      <c r="E903">
        <v>0</v>
      </c>
      <c r="F903" s="3">
        <f>E903*1.121</f>
        <v>0</v>
      </c>
      <c r="G903">
        <v>4</v>
      </c>
      <c r="H903">
        <v>8</v>
      </c>
      <c r="I903">
        <v>9</v>
      </c>
      <c r="J903" s="3"/>
      <c r="K903" s="3"/>
      <c r="L903" s="3"/>
      <c r="P903" s="18">
        <v>45169</v>
      </c>
    </row>
    <row r="904" spans="1:16" x14ac:dyDescent="0.2">
      <c r="A904">
        <v>2023</v>
      </c>
      <c r="B904" t="s">
        <v>11</v>
      </c>
      <c r="C904" t="s">
        <v>18</v>
      </c>
      <c r="D904" s="18">
        <v>45105</v>
      </c>
      <c r="E904">
        <v>3</v>
      </c>
      <c r="F904" s="3">
        <f>E904*1.121</f>
        <v>3.363</v>
      </c>
      <c r="G904">
        <v>1</v>
      </c>
      <c r="H904">
        <v>5</v>
      </c>
      <c r="I904">
        <v>1</v>
      </c>
      <c r="P904" s="18">
        <v>45113</v>
      </c>
    </row>
    <row r="905" spans="1:16" x14ac:dyDescent="0.2">
      <c r="A905">
        <v>2023</v>
      </c>
      <c r="B905" t="s">
        <v>11</v>
      </c>
      <c r="C905" t="s">
        <v>18</v>
      </c>
      <c r="D905" s="18">
        <v>45105</v>
      </c>
      <c r="E905">
        <v>3</v>
      </c>
      <c r="F905" s="3">
        <f>E905*1.121</f>
        <v>3.363</v>
      </c>
      <c r="G905">
        <v>2</v>
      </c>
      <c r="H905">
        <v>6</v>
      </c>
      <c r="I905">
        <v>1</v>
      </c>
      <c r="P905" s="18">
        <v>45113</v>
      </c>
    </row>
    <row r="906" spans="1:16" x14ac:dyDescent="0.2">
      <c r="A906">
        <v>2023</v>
      </c>
      <c r="B906" t="s">
        <v>11</v>
      </c>
      <c r="C906" t="s">
        <v>18</v>
      </c>
      <c r="D906" s="18">
        <v>45105</v>
      </c>
      <c r="E906">
        <v>3</v>
      </c>
      <c r="F906" s="3">
        <f>E906*1.121</f>
        <v>3.363</v>
      </c>
      <c r="G906">
        <v>3</v>
      </c>
      <c r="H906">
        <v>7</v>
      </c>
      <c r="I906">
        <v>1</v>
      </c>
      <c r="P906" s="18">
        <v>45113</v>
      </c>
    </row>
    <row r="907" spans="1:16" x14ac:dyDescent="0.2">
      <c r="A907">
        <v>2023</v>
      </c>
      <c r="B907" t="s">
        <v>11</v>
      </c>
      <c r="C907" t="s">
        <v>18</v>
      </c>
      <c r="D907" s="18">
        <v>45105</v>
      </c>
      <c r="E907">
        <v>3</v>
      </c>
      <c r="F907" s="3">
        <f>E907*1.121</f>
        <v>3.363</v>
      </c>
      <c r="G907">
        <v>4</v>
      </c>
      <c r="H907">
        <v>8</v>
      </c>
      <c r="I907">
        <v>1</v>
      </c>
      <c r="P907" s="18">
        <v>45113</v>
      </c>
    </row>
    <row r="908" spans="1:16" x14ac:dyDescent="0.2">
      <c r="A908">
        <v>2023</v>
      </c>
      <c r="B908" t="s">
        <v>11</v>
      </c>
      <c r="C908" t="s">
        <v>18</v>
      </c>
      <c r="D908" s="18">
        <v>45105</v>
      </c>
      <c r="E908">
        <v>3</v>
      </c>
      <c r="F908" s="3">
        <f>E908*1.121</f>
        <v>3.363</v>
      </c>
      <c r="G908">
        <v>1</v>
      </c>
      <c r="H908">
        <v>5</v>
      </c>
      <c r="I908">
        <v>2</v>
      </c>
      <c r="P908" s="18">
        <v>45120</v>
      </c>
    </row>
    <row r="909" spans="1:16" x14ac:dyDescent="0.2">
      <c r="A909">
        <v>2023</v>
      </c>
      <c r="B909" t="s">
        <v>11</v>
      </c>
      <c r="C909" t="s">
        <v>18</v>
      </c>
      <c r="D909" s="18">
        <v>45105</v>
      </c>
      <c r="E909">
        <v>3</v>
      </c>
      <c r="F909" s="3">
        <f>E909*1.121</f>
        <v>3.363</v>
      </c>
      <c r="G909">
        <v>2</v>
      </c>
      <c r="H909">
        <v>6</v>
      </c>
      <c r="I909">
        <v>2</v>
      </c>
      <c r="P909" s="18">
        <v>45120</v>
      </c>
    </row>
    <row r="910" spans="1:16" x14ac:dyDescent="0.2">
      <c r="A910">
        <v>2023</v>
      </c>
      <c r="B910" t="s">
        <v>11</v>
      </c>
      <c r="C910" t="s">
        <v>18</v>
      </c>
      <c r="D910" s="18">
        <v>45105</v>
      </c>
      <c r="E910">
        <v>3</v>
      </c>
      <c r="F910" s="3">
        <f>E910*1.121</f>
        <v>3.363</v>
      </c>
      <c r="G910">
        <v>3</v>
      </c>
      <c r="H910">
        <v>7</v>
      </c>
      <c r="I910">
        <v>2</v>
      </c>
      <c r="P910" s="18">
        <v>45120</v>
      </c>
    </row>
    <row r="911" spans="1:16" x14ac:dyDescent="0.2">
      <c r="A911">
        <v>2023</v>
      </c>
      <c r="B911" t="s">
        <v>11</v>
      </c>
      <c r="C911" t="s">
        <v>18</v>
      </c>
      <c r="D911" s="18">
        <v>45105</v>
      </c>
      <c r="E911">
        <v>3</v>
      </c>
      <c r="F911" s="3">
        <f>E911*1.121</f>
        <v>3.363</v>
      </c>
      <c r="G911">
        <v>4</v>
      </c>
      <c r="H911">
        <v>8</v>
      </c>
      <c r="I911">
        <v>2</v>
      </c>
      <c r="P911" s="18">
        <v>45120</v>
      </c>
    </row>
    <row r="912" spans="1:16" x14ac:dyDescent="0.2">
      <c r="A912">
        <v>2023</v>
      </c>
      <c r="B912" t="s">
        <v>11</v>
      </c>
      <c r="C912" t="s">
        <v>18</v>
      </c>
      <c r="D912" s="18">
        <v>45105</v>
      </c>
      <c r="E912">
        <v>3</v>
      </c>
      <c r="F912" s="3">
        <f>E912*1.121</f>
        <v>3.363</v>
      </c>
      <c r="G912">
        <v>1</v>
      </c>
      <c r="H912">
        <v>5</v>
      </c>
      <c r="I912">
        <v>3</v>
      </c>
      <c r="P912" s="18">
        <v>45127</v>
      </c>
    </row>
    <row r="913" spans="1:17" x14ac:dyDescent="0.2">
      <c r="A913">
        <v>2023</v>
      </c>
      <c r="B913" t="s">
        <v>11</v>
      </c>
      <c r="C913" t="s">
        <v>18</v>
      </c>
      <c r="D913" s="18">
        <v>45105</v>
      </c>
      <c r="E913">
        <v>3</v>
      </c>
      <c r="F913" s="3">
        <f>E913*1.121</f>
        <v>3.363</v>
      </c>
      <c r="G913">
        <v>2</v>
      </c>
      <c r="H913">
        <v>6</v>
      </c>
      <c r="I913">
        <v>3</v>
      </c>
      <c r="P913" s="18">
        <v>45127</v>
      </c>
    </row>
    <row r="914" spans="1:17" x14ac:dyDescent="0.2">
      <c r="A914">
        <v>2023</v>
      </c>
      <c r="B914" t="s">
        <v>11</v>
      </c>
      <c r="C914" t="s">
        <v>18</v>
      </c>
      <c r="D914" s="18">
        <v>45105</v>
      </c>
      <c r="E914">
        <v>3</v>
      </c>
      <c r="F914" s="3">
        <f>E914*1.121</f>
        <v>3.363</v>
      </c>
      <c r="G914">
        <v>3</v>
      </c>
      <c r="H914">
        <v>7</v>
      </c>
      <c r="I914">
        <v>3</v>
      </c>
      <c r="P914" s="18">
        <v>45127</v>
      </c>
    </row>
    <row r="915" spans="1:17" x14ac:dyDescent="0.2">
      <c r="A915">
        <v>2023</v>
      </c>
      <c r="B915" t="s">
        <v>11</v>
      </c>
      <c r="C915" t="s">
        <v>18</v>
      </c>
      <c r="D915" s="18">
        <v>45105</v>
      </c>
      <c r="E915">
        <v>3</v>
      </c>
      <c r="F915" s="3">
        <f>E915*1.121</f>
        <v>3.363</v>
      </c>
      <c r="G915">
        <v>4</v>
      </c>
      <c r="H915">
        <v>8</v>
      </c>
      <c r="I915">
        <v>3</v>
      </c>
      <c r="P915" s="18">
        <v>45127</v>
      </c>
    </row>
    <row r="916" spans="1:17" x14ac:dyDescent="0.2">
      <c r="A916">
        <v>2023</v>
      </c>
      <c r="B916" t="s">
        <v>11</v>
      </c>
      <c r="C916" t="s">
        <v>18</v>
      </c>
      <c r="D916" s="18">
        <v>45105</v>
      </c>
      <c r="E916">
        <v>3</v>
      </c>
      <c r="F916" s="3">
        <f>E916*1.121</f>
        <v>3.363</v>
      </c>
      <c r="G916">
        <v>1</v>
      </c>
      <c r="H916">
        <v>5</v>
      </c>
      <c r="I916">
        <v>4</v>
      </c>
      <c r="J916" s="3">
        <v>18.100000000000001</v>
      </c>
      <c r="K916" s="3">
        <f>J916/435.6*4047*4</f>
        <v>672.64187327823686</v>
      </c>
      <c r="L916" s="3">
        <f>K916*1.121</f>
        <v>754.03153994490356</v>
      </c>
      <c r="P916" s="18">
        <v>45134</v>
      </c>
      <c r="Q916">
        <v>83.318402203856749</v>
      </c>
    </row>
    <row r="917" spans="1:17" x14ac:dyDescent="0.2">
      <c r="A917">
        <v>2023</v>
      </c>
      <c r="B917" t="s">
        <v>11</v>
      </c>
      <c r="C917" t="s">
        <v>18</v>
      </c>
      <c r="D917" s="18">
        <v>45105</v>
      </c>
      <c r="E917">
        <v>3</v>
      </c>
      <c r="F917" s="3">
        <f>E917*1.121</f>
        <v>3.363</v>
      </c>
      <c r="G917">
        <v>2</v>
      </c>
      <c r="H917">
        <v>6</v>
      </c>
      <c r="I917">
        <v>4</v>
      </c>
      <c r="J917" s="3">
        <v>36.700000000000003</v>
      </c>
      <c r="K917" s="3">
        <f>J917/435.6*4047*4</f>
        <v>1363.8650137741047</v>
      </c>
      <c r="L917" s="3">
        <f>K917*1.121</f>
        <v>1528.8926804407713</v>
      </c>
      <c r="P917" s="18">
        <v>45134</v>
      </c>
      <c r="Q917">
        <v>29.161440771349859</v>
      </c>
    </row>
    <row r="918" spans="1:17" x14ac:dyDescent="0.2">
      <c r="A918">
        <v>2023</v>
      </c>
      <c r="B918" t="s">
        <v>11</v>
      </c>
      <c r="C918" t="s">
        <v>18</v>
      </c>
      <c r="D918" s="18">
        <v>45105</v>
      </c>
      <c r="E918">
        <v>3</v>
      </c>
      <c r="F918" s="3">
        <f>E918*1.121</f>
        <v>3.363</v>
      </c>
      <c r="G918">
        <v>3</v>
      </c>
      <c r="H918">
        <v>7</v>
      </c>
      <c r="I918">
        <v>4</v>
      </c>
      <c r="J918" s="3">
        <v>35.9</v>
      </c>
      <c r="K918" s="3">
        <f>J918/435.6*4047*4</f>
        <v>1334.1349862258951</v>
      </c>
      <c r="L918" s="3">
        <f>K918*1.121</f>
        <v>1495.5653195592283</v>
      </c>
      <c r="P918" s="18">
        <v>45134</v>
      </c>
      <c r="Q918">
        <v>24.995520661157023</v>
      </c>
    </row>
    <row r="919" spans="1:17" x14ac:dyDescent="0.2">
      <c r="A919">
        <v>2023</v>
      </c>
      <c r="B919" t="s">
        <v>11</v>
      </c>
      <c r="C919" t="s">
        <v>18</v>
      </c>
      <c r="D919" s="18">
        <v>45105</v>
      </c>
      <c r="E919">
        <v>3</v>
      </c>
      <c r="F919" s="3">
        <f>E919*1.121</f>
        <v>3.363</v>
      </c>
      <c r="G919">
        <v>4</v>
      </c>
      <c r="H919">
        <v>8</v>
      </c>
      <c r="I919">
        <v>4</v>
      </c>
      <c r="J919" s="3">
        <v>31.2</v>
      </c>
      <c r="K919" s="3">
        <f>J919/435.6*4047*4</f>
        <v>1159.4710743801652</v>
      </c>
      <c r="L919" s="3">
        <f>K919*1.121</f>
        <v>1299.7670743801652</v>
      </c>
      <c r="P919" s="18">
        <v>45134</v>
      </c>
      <c r="Q919">
        <v>54.156961432506883</v>
      </c>
    </row>
    <row r="920" spans="1:17" x14ac:dyDescent="0.2">
      <c r="A920">
        <v>2023</v>
      </c>
      <c r="B920" t="s">
        <v>11</v>
      </c>
      <c r="C920" t="s">
        <v>18</v>
      </c>
      <c r="D920" s="18">
        <v>45105</v>
      </c>
      <c r="E920">
        <v>3</v>
      </c>
      <c r="F920" s="3">
        <f>E920*1.121</f>
        <v>3.363</v>
      </c>
      <c r="G920">
        <v>1</v>
      </c>
      <c r="H920">
        <v>5</v>
      </c>
      <c r="I920">
        <v>5</v>
      </c>
      <c r="J920" s="3">
        <v>44.3</v>
      </c>
      <c r="K920" s="3">
        <f>J920/435.6*4047*4</f>
        <v>1646.3002754820934</v>
      </c>
      <c r="L920" s="3">
        <f>K920*1.121</f>
        <v>1845.5026088154268</v>
      </c>
      <c r="P920" s="18">
        <v>45141</v>
      </c>
    </row>
    <row r="921" spans="1:17" x14ac:dyDescent="0.2">
      <c r="A921">
        <v>2023</v>
      </c>
      <c r="B921" t="s">
        <v>11</v>
      </c>
      <c r="C921" t="s">
        <v>18</v>
      </c>
      <c r="D921" s="18">
        <v>45105</v>
      </c>
      <c r="E921">
        <v>3</v>
      </c>
      <c r="F921" s="3">
        <f>E921*1.121</f>
        <v>3.363</v>
      </c>
      <c r="G921">
        <v>2</v>
      </c>
      <c r="H921">
        <v>6</v>
      </c>
      <c r="I921">
        <v>5</v>
      </c>
      <c r="J921" s="3">
        <v>43.1</v>
      </c>
      <c r="K921" s="3">
        <f>J921/435.6*4047*4</f>
        <v>1601.7052341597794</v>
      </c>
      <c r="L921" s="3">
        <f>K921*1.121</f>
        <v>1795.5115674931126</v>
      </c>
      <c r="P921" s="18">
        <v>45141</v>
      </c>
    </row>
    <row r="922" spans="1:17" x14ac:dyDescent="0.2">
      <c r="A922">
        <v>2023</v>
      </c>
      <c r="B922" t="s">
        <v>11</v>
      </c>
      <c r="C922" t="s">
        <v>18</v>
      </c>
      <c r="D922" s="18">
        <v>45105</v>
      </c>
      <c r="E922">
        <v>3</v>
      </c>
      <c r="F922" s="3">
        <f>E922*1.121</f>
        <v>3.363</v>
      </c>
      <c r="G922">
        <v>3</v>
      </c>
      <c r="H922">
        <v>7</v>
      </c>
      <c r="I922">
        <v>5</v>
      </c>
      <c r="J922" s="3">
        <v>41.2</v>
      </c>
      <c r="K922" s="3">
        <f>J922/435.6*4047*4</f>
        <v>1531.0964187327825</v>
      </c>
      <c r="L922" s="3">
        <f>K922*1.121</f>
        <v>1716.3590853994492</v>
      </c>
      <c r="P922" s="18">
        <v>45141</v>
      </c>
    </row>
    <row r="923" spans="1:17" x14ac:dyDescent="0.2">
      <c r="A923">
        <v>2023</v>
      </c>
      <c r="B923" t="s">
        <v>11</v>
      </c>
      <c r="C923" t="s">
        <v>18</v>
      </c>
      <c r="D923" s="18">
        <v>45105</v>
      </c>
      <c r="E923">
        <v>3</v>
      </c>
      <c r="F923" s="3">
        <f>E923*1.121</f>
        <v>3.363</v>
      </c>
      <c r="G923">
        <v>4</v>
      </c>
      <c r="H923">
        <v>8</v>
      </c>
      <c r="I923">
        <v>5</v>
      </c>
      <c r="J923" s="3">
        <v>55.9</v>
      </c>
      <c r="K923" s="3">
        <f>J923/435.6*4047*4</f>
        <v>2077.3856749311294</v>
      </c>
      <c r="L923" s="3">
        <f>K923*1.121</f>
        <v>2328.749341597796</v>
      </c>
      <c r="P923" s="18">
        <v>45141</v>
      </c>
    </row>
    <row r="924" spans="1:17" x14ac:dyDescent="0.2">
      <c r="A924">
        <v>2023</v>
      </c>
      <c r="B924" t="s">
        <v>11</v>
      </c>
      <c r="C924" t="s">
        <v>18</v>
      </c>
      <c r="D924" s="18">
        <v>45105</v>
      </c>
      <c r="E924">
        <v>3</v>
      </c>
      <c r="F924" s="3">
        <f>E924*1.121</f>
        <v>3.363</v>
      </c>
      <c r="G924">
        <v>1</v>
      </c>
      <c r="H924">
        <v>5</v>
      </c>
      <c r="I924">
        <v>6</v>
      </c>
      <c r="J924" s="3">
        <v>60</v>
      </c>
      <c r="K924" s="3">
        <f>J924/435.6*4047*4</f>
        <v>2229.7520661157027</v>
      </c>
      <c r="L924" s="3">
        <f>K924*1.121</f>
        <v>2499.5520661157029</v>
      </c>
      <c r="P924" s="18">
        <v>45148</v>
      </c>
    </row>
    <row r="925" spans="1:17" x14ac:dyDescent="0.2">
      <c r="A925">
        <v>2023</v>
      </c>
      <c r="B925" t="s">
        <v>11</v>
      </c>
      <c r="C925" t="s">
        <v>18</v>
      </c>
      <c r="D925" s="18">
        <v>45105</v>
      </c>
      <c r="E925">
        <v>3</v>
      </c>
      <c r="F925" s="3">
        <f>E925*1.121</f>
        <v>3.363</v>
      </c>
      <c r="G925">
        <v>2</v>
      </c>
      <c r="H925">
        <v>6</v>
      </c>
      <c r="I925">
        <v>6</v>
      </c>
      <c r="J925" s="3">
        <v>47</v>
      </c>
      <c r="K925" s="3">
        <f>J925/435.6*4047*4</f>
        <v>1746.6391184573004</v>
      </c>
      <c r="L925" s="3">
        <f>K925*1.121</f>
        <v>1957.9824517906336</v>
      </c>
      <c r="P925" s="18">
        <v>45148</v>
      </c>
    </row>
    <row r="926" spans="1:17" x14ac:dyDescent="0.2">
      <c r="A926">
        <v>2023</v>
      </c>
      <c r="B926" t="s">
        <v>11</v>
      </c>
      <c r="C926" t="s">
        <v>18</v>
      </c>
      <c r="D926" s="18">
        <v>45105</v>
      </c>
      <c r="E926">
        <v>3</v>
      </c>
      <c r="F926" s="3">
        <f>E926*1.121</f>
        <v>3.363</v>
      </c>
      <c r="G926">
        <v>3</v>
      </c>
      <c r="H926">
        <v>7</v>
      </c>
      <c r="I926">
        <v>6</v>
      </c>
      <c r="J926" s="3">
        <v>53.7</v>
      </c>
      <c r="K926" s="3">
        <f>J926/435.6*4047*4</f>
        <v>1995.6280991735537</v>
      </c>
      <c r="L926" s="3">
        <f>K926*1.121</f>
        <v>2237.0990991735534</v>
      </c>
      <c r="P926" s="18">
        <v>45148</v>
      </c>
    </row>
    <row r="927" spans="1:17" x14ac:dyDescent="0.2">
      <c r="A927">
        <v>2023</v>
      </c>
      <c r="B927" t="s">
        <v>11</v>
      </c>
      <c r="C927" t="s">
        <v>18</v>
      </c>
      <c r="D927" s="18">
        <v>45105</v>
      </c>
      <c r="E927">
        <v>3</v>
      </c>
      <c r="F927" s="3">
        <f>E927*1.121</f>
        <v>3.363</v>
      </c>
      <c r="G927">
        <v>4</v>
      </c>
      <c r="H927">
        <v>8</v>
      </c>
      <c r="I927">
        <v>6</v>
      </c>
      <c r="J927" s="3">
        <v>55.5</v>
      </c>
      <c r="K927" s="3">
        <f>J927/435.6*4047*4</f>
        <v>2062.5206611570247</v>
      </c>
      <c r="L927" s="3">
        <f>K927*1.121</f>
        <v>2312.0856611570248</v>
      </c>
      <c r="P927" s="18">
        <v>45148</v>
      </c>
    </row>
    <row r="928" spans="1:17" x14ac:dyDescent="0.2">
      <c r="A928">
        <v>2023</v>
      </c>
      <c r="B928" t="s">
        <v>11</v>
      </c>
      <c r="C928" t="s">
        <v>18</v>
      </c>
      <c r="D928" s="18">
        <v>45105</v>
      </c>
      <c r="E928">
        <v>3</v>
      </c>
      <c r="F928" s="3">
        <f>E928*1.121</f>
        <v>3.363</v>
      </c>
      <c r="G928">
        <v>1</v>
      </c>
      <c r="H928">
        <v>5</v>
      </c>
      <c r="I928">
        <v>7</v>
      </c>
      <c r="J928" s="3">
        <v>89</v>
      </c>
      <c r="K928" s="3">
        <f>J928/435.6*4047*4</f>
        <v>3307.465564738292</v>
      </c>
      <c r="L928" s="3">
        <f>K928*1.121</f>
        <v>3707.6688980716253</v>
      </c>
      <c r="P928" s="18">
        <v>45155</v>
      </c>
    </row>
    <row r="929" spans="1:18" x14ac:dyDescent="0.2">
      <c r="A929">
        <v>2023</v>
      </c>
      <c r="B929" t="s">
        <v>11</v>
      </c>
      <c r="C929" t="s">
        <v>18</v>
      </c>
      <c r="D929" s="18">
        <v>45105</v>
      </c>
      <c r="E929">
        <v>3</v>
      </c>
      <c r="F929" s="3">
        <f>E929*1.121</f>
        <v>3.363</v>
      </c>
      <c r="G929">
        <v>2</v>
      </c>
      <c r="H929">
        <v>6</v>
      </c>
      <c r="I929">
        <v>7</v>
      </c>
      <c r="J929" s="3">
        <v>99.7</v>
      </c>
      <c r="K929" s="3">
        <f>J929/435.6*4047*4</f>
        <v>3705.1046831955923</v>
      </c>
      <c r="L929" s="3">
        <f>K929*1.121</f>
        <v>4153.4223498622587</v>
      </c>
      <c r="P929" s="18">
        <v>45155</v>
      </c>
    </row>
    <row r="930" spans="1:18" x14ac:dyDescent="0.2">
      <c r="A930">
        <v>2023</v>
      </c>
      <c r="B930" t="s">
        <v>11</v>
      </c>
      <c r="C930" t="s">
        <v>18</v>
      </c>
      <c r="D930" s="18">
        <v>45105</v>
      </c>
      <c r="E930">
        <v>3</v>
      </c>
      <c r="F930" s="3">
        <f>E930*1.121</f>
        <v>3.363</v>
      </c>
      <c r="G930">
        <v>3</v>
      </c>
      <c r="H930">
        <v>7</v>
      </c>
      <c r="I930">
        <v>7</v>
      </c>
      <c r="J930" s="3">
        <v>66</v>
      </c>
      <c r="K930" s="3">
        <f>J930/435.6*4047*4</f>
        <v>2452.727272727273</v>
      </c>
      <c r="L930" s="3">
        <f>K930*1.121</f>
        <v>2749.5072727272732</v>
      </c>
      <c r="P930" s="18">
        <v>45155</v>
      </c>
    </row>
    <row r="931" spans="1:18" x14ac:dyDescent="0.2">
      <c r="A931">
        <v>2023</v>
      </c>
      <c r="B931" t="s">
        <v>11</v>
      </c>
      <c r="C931" t="s">
        <v>18</v>
      </c>
      <c r="D931" s="18">
        <v>45105</v>
      </c>
      <c r="E931">
        <v>3</v>
      </c>
      <c r="F931" s="3">
        <f>E931*1.121</f>
        <v>3.363</v>
      </c>
      <c r="G931">
        <v>4</v>
      </c>
      <c r="H931">
        <v>8</v>
      </c>
      <c r="I931">
        <v>7</v>
      </c>
      <c r="J931" s="3">
        <v>68.400000000000006</v>
      </c>
      <c r="K931" s="3">
        <f>J931/435.6*4047*4</f>
        <v>2541.9173553719011</v>
      </c>
      <c r="L931" s="3">
        <f>K931*1.121</f>
        <v>2849.4893553719012</v>
      </c>
      <c r="P931" s="18">
        <v>45155</v>
      </c>
    </row>
    <row r="932" spans="1:18" x14ac:dyDescent="0.2">
      <c r="A932">
        <v>2023</v>
      </c>
      <c r="B932" t="s">
        <v>11</v>
      </c>
      <c r="C932" t="s">
        <v>18</v>
      </c>
      <c r="D932" s="18">
        <v>45105</v>
      </c>
      <c r="E932">
        <v>3</v>
      </c>
      <c r="F932" s="3">
        <f>E932*1.121</f>
        <v>3.363</v>
      </c>
      <c r="G932">
        <v>1</v>
      </c>
      <c r="H932">
        <v>5</v>
      </c>
      <c r="I932">
        <v>8</v>
      </c>
      <c r="J932" s="3">
        <v>94.6</v>
      </c>
      <c r="K932" s="3">
        <f>J932/435.6*4047*4</f>
        <v>3515.5757575757575</v>
      </c>
      <c r="L932" s="3">
        <f>K932*1.121</f>
        <v>3940.9604242424243</v>
      </c>
      <c r="P932" s="18">
        <v>45162</v>
      </c>
    </row>
    <row r="933" spans="1:18" x14ac:dyDescent="0.2">
      <c r="A933">
        <v>2023</v>
      </c>
      <c r="B933" t="s">
        <v>11</v>
      </c>
      <c r="C933" t="s">
        <v>18</v>
      </c>
      <c r="D933" s="18">
        <v>45105</v>
      </c>
      <c r="E933">
        <v>3</v>
      </c>
      <c r="F933" s="3">
        <f>E933*1.121</f>
        <v>3.363</v>
      </c>
      <c r="G933">
        <v>2</v>
      </c>
      <c r="H933">
        <v>6</v>
      </c>
      <c r="I933">
        <v>8</v>
      </c>
      <c r="J933" s="3">
        <v>91</v>
      </c>
      <c r="K933" s="3">
        <f>J933/435.6*4047*4</f>
        <v>3381.7906336088154</v>
      </c>
      <c r="L933" s="3">
        <f>K933*1.121</f>
        <v>3790.9873002754821</v>
      </c>
      <c r="P933" s="18">
        <v>45162</v>
      </c>
    </row>
    <row r="934" spans="1:18" x14ac:dyDescent="0.2">
      <c r="A934">
        <v>2023</v>
      </c>
      <c r="B934" t="s">
        <v>11</v>
      </c>
      <c r="C934" t="s">
        <v>18</v>
      </c>
      <c r="D934" s="18">
        <v>45105</v>
      </c>
      <c r="E934">
        <v>3</v>
      </c>
      <c r="F934" s="3">
        <f>E934*1.121</f>
        <v>3.363</v>
      </c>
      <c r="G934">
        <v>3</v>
      </c>
      <c r="H934">
        <v>7</v>
      </c>
      <c r="I934">
        <v>8</v>
      </c>
      <c r="J934" s="3">
        <v>40</v>
      </c>
      <c r="K934" s="3">
        <f>J934/435.6*4047*4</f>
        <v>1486.5013774104682</v>
      </c>
      <c r="L934" s="3">
        <f>K934*1.121</f>
        <v>1666.3680440771348</v>
      </c>
      <c r="P934" s="18">
        <v>45162</v>
      </c>
    </row>
    <row r="935" spans="1:18" x14ac:dyDescent="0.2">
      <c r="A935">
        <v>2023</v>
      </c>
      <c r="B935" t="s">
        <v>11</v>
      </c>
      <c r="C935" t="s">
        <v>18</v>
      </c>
      <c r="D935" s="18">
        <v>45105</v>
      </c>
      <c r="E935">
        <v>3</v>
      </c>
      <c r="F935" s="3">
        <f>E935*1.121</f>
        <v>3.363</v>
      </c>
      <c r="G935">
        <v>4</v>
      </c>
      <c r="H935">
        <v>8</v>
      </c>
      <c r="I935">
        <v>8</v>
      </c>
      <c r="J935" s="3">
        <v>61</v>
      </c>
      <c r="K935" s="3">
        <f>J935/435.6*4047*4</f>
        <v>2266.9146005509638</v>
      </c>
      <c r="L935" s="3">
        <f>K935*1.121</f>
        <v>2541.2112672176304</v>
      </c>
      <c r="P935" s="18">
        <v>45162</v>
      </c>
    </row>
    <row r="936" spans="1:18" x14ac:dyDescent="0.2">
      <c r="A936">
        <v>2023</v>
      </c>
      <c r="B936" t="s">
        <v>11</v>
      </c>
      <c r="C936" t="s">
        <v>18</v>
      </c>
      <c r="D936" s="18">
        <v>45105</v>
      </c>
      <c r="E936">
        <v>3</v>
      </c>
      <c r="F936" s="3">
        <f>E936*1.121</f>
        <v>3.363</v>
      </c>
      <c r="G936">
        <v>1</v>
      </c>
      <c r="H936">
        <v>5</v>
      </c>
      <c r="I936">
        <v>9</v>
      </c>
      <c r="J936" s="3">
        <v>107.6</v>
      </c>
      <c r="K936" s="3">
        <f>J936/435.6*4047*4</f>
        <v>3998.688705234159</v>
      </c>
      <c r="L936" s="3">
        <f>K936*1.121</f>
        <v>4482.5300385674918</v>
      </c>
      <c r="P936" s="18">
        <v>45169</v>
      </c>
    </row>
    <row r="937" spans="1:18" x14ac:dyDescent="0.2">
      <c r="A937">
        <v>2023</v>
      </c>
      <c r="B937" t="s">
        <v>11</v>
      </c>
      <c r="C937" t="s">
        <v>18</v>
      </c>
      <c r="D937" s="18">
        <v>45105</v>
      </c>
      <c r="E937">
        <v>3</v>
      </c>
      <c r="F937" s="3">
        <f>E937*1.121</f>
        <v>3.363</v>
      </c>
      <c r="G937">
        <v>2</v>
      </c>
      <c r="H937">
        <v>6</v>
      </c>
      <c r="I937">
        <v>9</v>
      </c>
      <c r="J937" s="3">
        <v>133.80000000000001</v>
      </c>
      <c r="K937" s="3">
        <f>J937/435.6*4047*4</f>
        <v>4972.3471074380168</v>
      </c>
      <c r="L937" s="3">
        <f>K937*1.121</f>
        <v>5574.0011074380172</v>
      </c>
      <c r="P937" s="18">
        <v>45169</v>
      </c>
    </row>
    <row r="938" spans="1:18" x14ac:dyDescent="0.2">
      <c r="A938">
        <v>2023</v>
      </c>
      <c r="B938" t="s">
        <v>11</v>
      </c>
      <c r="C938" t="s">
        <v>18</v>
      </c>
      <c r="D938" s="18">
        <v>45105</v>
      </c>
      <c r="E938">
        <v>3</v>
      </c>
      <c r="F938" s="3">
        <f>E938*1.121</f>
        <v>3.363</v>
      </c>
      <c r="G938">
        <v>3</v>
      </c>
      <c r="H938">
        <v>7</v>
      </c>
      <c r="I938">
        <v>9</v>
      </c>
      <c r="J938" s="3">
        <v>85</v>
      </c>
      <c r="K938" s="3">
        <f>J938/435.6*4047*4</f>
        <v>3158.8154269972447</v>
      </c>
      <c r="L938" s="3">
        <f>K938*1.121</f>
        <v>3541.0320936639114</v>
      </c>
      <c r="P938" s="18">
        <v>45169</v>
      </c>
    </row>
    <row r="939" spans="1:18" x14ac:dyDescent="0.2">
      <c r="A939">
        <v>2023</v>
      </c>
      <c r="B939" t="s">
        <v>11</v>
      </c>
      <c r="C939" t="s">
        <v>18</v>
      </c>
      <c r="D939" s="18">
        <v>45105</v>
      </c>
      <c r="E939">
        <v>3</v>
      </c>
      <c r="F939" s="3">
        <f>E939*1.121</f>
        <v>3.363</v>
      </c>
      <c r="G939">
        <v>4</v>
      </c>
      <c r="H939">
        <v>8</v>
      </c>
      <c r="I939">
        <v>9</v>
      </c>
      <c r="J939" s="3">
        <v>129.1</v>
      </c>
      <c r="K939" s="3">
        <f>J939/435.6*4047*4</f>
        <v>4797.6831955922853</v>
      </c>
      <c r="L939" s="3">
        <f>K939*1.121</f>
        <v>5378.2028622589514</v>
      </c>
      <c r="P939" s="18">
        <v>45169</v>
      </c>
    </row>
    <row r="940" spans="1:18" x14ac:dyDescent="0.2">
      <c r="A940">
        <v>2023</v>
      </c>
      <c r="B940" t="s">
        <v>12</v>
      </c>
      <c r="C940" t="s">
        <v>18</v>
      </c>
      <c r="D940" s="18">
        <v>45105</v>
      </c>
      <c r="E940">
        <v>6</v>
      </c>
      <c r="F940" s="3">
        <f>E940*1.121</f>
        <v>6.726</v>
      </c>
      <c r="G940">
        <v>1</v>
      </c>
      <c r="H940">
        <v>5</v>
      </c>
      <c r="I940">
        <v>1</v>
      </c>
      <c r="M940" s="4">
        <v>0</v>
      </c>
      <c r="N940" s="3">
        <f>M940*2.54</f>
        <v>0</v>
      </c>
      <c r="O940" s="2" t="s">
        <v>40</v>
      </c>
      <c r="P940" s="18">
        <v>45113</v>
      </c>
      <c r="R940" s="2" t="s">
        <v>40</v>
      </c>
    </row>
    <row r="941" spans="1:18" x14ac:dyDescent="0.2">
      <c r="A941">
        <v>2023</v>
      </c>
      <c r="B941" t="s">
        <v>12</v>
      </c>
      <c r="C941" t="s">
        <v>18</v>
      </c>
      <c r="D941" s="18">
        <v>45105</v>
      </c>
      <c r="E941">
        <v>6</v>
      </c>
      <c r="F941" s="3">
        <f>E941*1.121</f>
        <v>6.726</v>
      </c>
      <c r="G941">
        <v>2</v>
      </c>
      <c r="H941">
        <v>6</v>
      </c>
      <c r="I941">
        <v>1</v>
      </c>
      <c r="M941" s="4">
        <v>0</v>
      </c>
      <c r="N941" s="3">
        <f>M941*2.54</f>
        <v>0</v>
      </c>
      <c r="O941" s="2" t="s">
        <v>40</v>
      </c>
      <c r="P941" s="18">
        <v>45113</v>
      </c>
      <c r="R941" s="2" t="s">
        <v>40</v>
      </c>
    </row>
    <row r="942" spans="1:18" x14ac:dyDescent="0.2">
      <c r="A942">
        <v>2023</v>
      </c>
      <c r="B942" t="s">
        <v>12</v>
      </c>
      <c r="C942" t="s">
        <v>18</v>
      </c>
      <c r="D942" s="18">
        <v>45105</v>
      </c>
      <c r="E942">
        <v>6</v>
      </c>
      <c r="F942" s="3">
        <f>E942*1.121</f>
        <v>6.726</v>
      </c>
      <c r="G942">
        <v>3</v>
      </c>
      <c r="H942">
        <v>7</v>
      </c>
      <c r="I942">
        <v>1</v>
      </c>
      <c r="M942" s="4">
        <v>0</v>
      </c>
      <c r="N942" s="3">
        <f>M942*2.54</f>
        <v>0</v>
      </c>
      <c r="O942" s="2" t="s">
        <v>40</v>
      </c>
      <c r="P942" s="18">
        <v>45113</v>
      </c>
      <c r="R942" s="2" t="s">
        <v>40</v>
      </c>
    </row>
    <row r="943" spans="1:18" x14ac:dyDescent="0.2">
      <c r="A943">
        <v>2023</v>
      </c>
      <c r="B943" t="s">
        <v>12</v>
      </c>
      <c r="C943" t="s">
        <v>18</v>
      </c>
      <c r="D943" s="18">
        <v>45105</v>
      </c>
      <c r="E943">
        <v>6</v>
      </c>
      <c r="F943" s="3">
        <f>E943*1.121</f>
        <v>6.726</v>
      </c>
      <c r="G943">
        <v>4</v>
      </c>
      <c r="H943">
        <v>8</v>
      </c>
      <c r="I943">
        <v>1</v>
      </c>
      <c r="M943" s="4">
        <v>0</v>
      </c>
      <c r="N943" s="3">
        <f>M943*2.54</f>
        <v>0</v>
      </c>
      <c r="O943" s="2" t="s">
        <v>40</v>
      </c>
      <c r="P943" s="18">
        <v>45113</v>
      </c>
      <c r="R943" s="2" t="s">
        <v>40</v>
      </c>
    </row>
    <row r="944" spans="1:18" x14ac:dyDescent="0.2">
      <c r="A944">
        <v>2023</v>
      </c>
      <c r="B944" t="s">
        <v>12</v>
      </c>
      <c r="C944" t="s">
        <v>18</v>
      </c>
      <c r="D944" s="18">
        <v>45105</v>
      </c>
      <c r="E944">
        <v>6</v>
      </c>
      <c r="F944" s="3">
        <f>E944*1.121</f>
        <v>6.726</v>
      </c>
      <c r="G944">
        <v>1</v>
      </c>
      <c r="H944">
        <v>5</v>
      </c>
      <c r="I944">
        <v>2</v>
      </c>
      <c r="M944" s="4">
        <v>1</v>
      </c>
      <c r="N944" s="3">
        <f>M944*2.54</f>
        <v>2.54</v>
      </c>
      <c r="O944" s="2" t="s">
        <v>41</v>
      </c>
      <c r="P944" s="18">
        <v>45120</v>
      </c>
      <c r="R944" s="2" t="s">
        <v>41</v>
      </c>
    </row>
    <row r="945" spans="1:18" x14ac:dyDescent="0.2">
      <c r="A945">
        <v>2023</v>
      </c>
      <c r="B945" t="s">
        <v>12</v>
      </c>
      <c r="C945" t="s">
        <v>18</v>
      </c>
      <c r="D945" s="18">
        <v>45105</v>
      </c>
      <c r="E945">
        <v>6</v>
      </c>
      <c r="F945" s="3">
        <f>E945*1.121</f>
        <v>6.726</v>
      </c>
      <c r="G945">
        <v>2</v>
      </c>
      <c r="H945">
        <v>6</v>
      </c>
      <c r="I945">
        <v>2</v>
      </c>
      <c r="M945" s="4">
        <v>1</v>
      </c>
      <c r="N945" s="3">
        <f>M945*2.54</f>
        <v>2.54</v>
      </c>
      <c r="O945" s="2" t="s">
        <v>41</v>
      </c>
      <c r="P945" s="18">
        <v>45120</v>
      </c>
      <c r="R945" s="2" t="s">
        <v>41</v>
      </c>
    </row>
    <row r="946" spans="1:18" x14ac:dyDescent="0.2">
      <c r="A946">
        <v>2023</v>
      </c>
      <c r="B946" t="s">
        <v>12</v>
      </c>
      <c r="C946" t="s">
        <v>18</v>
      </c>
      <c r="D946" s="18">
        <v>45105</v>
      </c>
      <c r="E946">
        <v>6</v>
      </c>
      <c r="F946" s="3">
        <f>E946*1.121</f>
        <v>6.726</v>
      </c>
      <c r="G946">
        <v>3</v>
      </c>
      <c r="H946">
        <v>7</v>
      </c>
      <c r="I946">
        <v>2</v>
      </c>
      <c r="M946" s="4">
        <v>1</v>
      </c>
      <c r="N946" s="3">
        <f>M946*2.54</f>
        <v>2.54</v>
      </c>
      <c r="O946" s="2" t="s">
        <v>41</v>
      </c>
      <c r="P946" s="18">
        <v>45120</v>
      </c>
      <c r="R946" s="2" t="s">
        <v>41</v>
      </c>
    </row>
    <row r="947" spans="1:18" x14ac:dyDescent="0.2">
      <c r="A947">
        <v>2023</v>
      </c>
      <c r="B947" t="s">
        <v>12</v>
      </c>
      <c r="C947" t="s">
        <v>18</v>
      </c>
      <c r="D947" s="18">
        <v>45105</v>
      </c>
      <c r="E947">
        <v>6</v>
      </c>
      <c r="F947" s="3">
        <f>E947*1.121</f>
        <v>6.726</v>
      </c>
      <c r="G947">
        <v>4</v>
      </c>
      <c r="H947">
        <v>8</v>
      </c>
      <c r="I947">
        <v>2</v>
      </c>
      <c r="M947" s="4">
        <v>1</v>
      </c>
      <c r="N947" s="3">
        <f>M947*2.54</f>
        <v>2.54</v>
      </c>
      <c r="O947" s="2" t="s">
        <v>41</v>
      </c>
      <c r="P947" s="18">
        <v>45120</v>
      </c>
      <c r="R947" s="2" t="s">
        <v>41</v>
      </c>
    </row>
    <row r="948" spans="1:18" x14ac:dyDescent="0.2">
      <c r="A948">
        <v>2023</v>
      </c>
      <c r="B948" t="s">
        <v>12</v>
      </c>
      <c r="C948" t="s">
        <v>18</v>
      </c>
      <c r="D948" s="18">
        <v>45105</v>
      </c>
      <c r="E948">
        <v>6</v>
      </c>
      <c r="F948" s="3">
        <f>E948*1.121</f>
        <v>6.726</v>
      </c>
      <c r="G948">
        <v>1</v>
      </c>
      <c r="H948">
        <v>5</v>
      </c>
      <c r="I948">
        <v>3</v>
      </c>
      <c r="M948" s="4">
        <v>8</v>
      </c>
      <c r="N948" s="3">
        <f>M948*2.54</f>
        <v>20.32</v>
      </c>
      <c r="O948" s="2" t="s">
        <v>42</v>
      </c>
      <c r="P948" s="18">
        <v>45127</v>
      </c>
      <c r="R948" s="2" t="s">
        <v>42</v>
      </c>
    </row>
    <row r="949" spans="1:18" x14ac:dyDescent="0.2">
      <c r="A949">
        <v>2023</v>
      </c>
      <c r="B949" t="s">
        <v>12</v>
      </c>
      <c r="C949" t="s">
        <v>18</v>
      </c>
      <c r="D949" s="18">
        <v>45105</v>
      </c>
      <c r="E949">
        <v>6</v>
      </c>
      <c r="F949" s="3">
        <f>E949*1.121</f>
        <v>6.726</v>
      </c>
      <c r="G949">
        <v>2</v>
      </c>
      <c r="H949">
        <v>6</v>
      </c>
      <c r="I949">
        <v>3</v>
      </c>
      <c r="M949" s="4">
        <v>9</v>
      </c>
      <c r="N949" s="3">
        <f>M949*2.54</f>
        <v>22.86</v>
      </c>
      <c r="O949" s="2" t="s">
        <v>42</v>
      </c>
      <c r="P949" s="18">
        <v>45127</v>
      </c>
      <c r="R949" s="2" t="s">
        <v>42</v>
      </c>
    </row>
    <row r="950" spans="1:18" x14ac:dyDescent="0.2">
      <c r="A950">
        <v>2023</v>
      </c>
      <c r="B950" t="s">
        <v>12</v>
      </c>
      <c r="C950" t="s">
        <v>18</v>
      </c>
      <c r="D950" s="18">
        <v>45105</v>
      </c>
      <c r="E950">
        <v>6</v>
      </c>
      <c r="F950" s="3">
        <f>E950*1.121</f>
        <v>6.726</v>
      </c>
      <c r="G950">
        <v>3</v>
      </c>
      <c r="H950">
        <v>7</v>
      </c>
      <c r="I950">
        <v>3</v>
      </c>
      <c r="M950" s="4">
        <v>10</v>
      </c>
      <c r="N950" s="3">
        <f>M950*2.54</f>
        <v>25.4</v>
      </c>
      <c r="O950" s="2" t="s">
        <v>42</v>
      </c>
      <c r="P950" s="18">
        <v>45127</v>
      </c>
      <c r="R950" s="2" t="s">
        <v>42</v>
      </c>
    </row>
    <row r="951" spans="1:18" x14ac:dyDescent="0.2">
      <c r="A951">
        <v>2023</v>
      </c>
      <c r="B951" t="s">
        <v>12</v>
      </c>
      <c r="C951" t="s">
        <v>18</v>
      </c>
      <c r="D951" s="18">
        <v>45105</v>
      </c>
      <c r="E951">
        <v>6</v>
      </c>
      <c r="F951" s="3">
        <f>E951*1.121</f>
        <v>6.726</v>
      </c>
      <c r="G951">
        <v>4</v>
      </c>
      <c r="H951">
        <v>8</v>
      </c>
      <c r="I951">
        <v>3</v>
      </c>
      <c r="M951" s="4">
        <v>11</v>
      </c>
      <c r="N951" s="3">
        <f>M951*2.54</f>
        <v>27.94</v>
      </c>
      <c r="O951" s="2" t="s">
        <v>42</v>
      </c>
      <c r="P951" s="18">
        <v>45127</v>
      </c>
      <c r="R951" s="2" t="s">
        <v>42</v>
      </c>
    </row>
    <row r="952" spans="1:18" x14ac:dyDescent="0.2">
      <c r="A952">
        <v>2023</v>
      </c>
      <c r="B952" t="s">
        <v>12</v>
      </c>
      <c r="C952" t="s">
        <v>18</v>
      </c>
      <c r="D952" s="18">
        <v>45105</v>
      </c>
      <c r="E952">
        <v>6</v>
      </c>
      <c r="F952" s="3">
        <f>E952*1.121</f>
        <v>6.726</v>
      </c>
      <c r="G952">
        <v>1</v>
      </c>
      <c r="H952">
        <v>5</v>
      </c>
      <c r="I952">
        <v>4</v>
      </c>
      <c r="J952" s="3">
        <v>33</v>
      </c>
      <c r="K952" s="3">
        <f>J952/435.6*4047*4</f>
        <v>1226.3636363636365</v>
      </c>
      <c r="L952" s="3">
        <f>K952*1.121</f>
        <v>1374.7536363636366</v>
      </c>
      <c r="M952" s="4">
        <v>14</v>
      </c>
      <c r="N952" s="3">
        <f>M952*2.54</f>
        <v>35.56</v>
      </c>
      <c r="O952" s="2" t="s">
        <v>158</v>
      </c>
      <c r="P952" s="18">
        <v>45134</v>
      </c>
      <c r="Q952">
        <v>8.3318402203856756</v>
      </c>
      <c r="R952" s="4" t="s">
        <v>77</v>
      </c>
    </row>
    <row r="953" spans="1:18" x14ac:dyDescent="0.2">
      <c r="A953">
        <v>2023</v>
      </c>
      <c r="B953" t="s">
        <v>12</v>
      </c>
      <c r="C953" t="s">
        <v>18</v>
      </c>
      <c r="D953" s="18">
        <v>45105</v>
      </c>
      <c r="E953">
        <v>6</v>
      </c>
      <c r="F953" s="3">
        <f>E953*1.121</f>
        <v>6.726</v>
      </c>
      <c r="G953">
        <v>2</v>
      </c>
      <c r="H953">
        <v>6</v>
      </c>
      <c r="I953">
        <v>4</v>
      </c>
      <c r="J953" s="3">
        <v>25.1</v>
      </c>
      <c r="K953" s="3">
        <f>J953/435.6*4047*4</f>
        <v>932.77961432506879</v>
      </c>
      <c r="L953" s="3">
        <f>K953*1.121</f>
        <v>1045.6459476584021</v>
      </c>
      <c r="M953" s="4">
        <v>20</v>
      </c>
      <c r="N953" s="3">
        <f>M953*2.54</f>
        <v>50.8</v>
      </c>
      <c r="O953" s="2" t="s">
        <v>158</v>
      </c>
      <c r="P953" s="18">
        <v>45134</v>
      </c>
      <c r="Q953">
        <v>29.161440771349859</v>
      </c>
      <c r="R953" s="4" t="s">
        <v>77</v>
      </c>
    </row>
    <row r="954" spans="1:18" x14ac:dyDescent="0.2">
      <c r="A954">
        <v>2023</v>
      </c>
      <c r="B954" t="s">
        <v>12</v>
      </c>
      <c r="C954" t="s">
        <v>18</v>
      </c>
      <c r="D954" s="18">
        <v>45105</v>
      </c>
      <c r="E954">
        <v>6</v>
      </c>
      <c r="F954" s="3">
        <f>E954*1.121</f>
        <v>6.726</v>
      </c>
      <c r="G954">
        <v>3</v>
      </c>
      <c r="H954">
        <v>7</v>
      </c>
      <c r="I954">
        <v>4</v>
      </c>
      <c r="J954" s="3">
        <v>33.799999999999997</v>
      </c>
      <c r="K954" s="3">
        <f>J954/435.6*4047*4</f>
        <v>1256.0936639118454</v>
      </c>
      <c r="L954" s="3">
        <f>K954*1.121</f>
        <v>1408.0809972451787</v>
      </c>
      <c r="M954" s="4">
        <v>21</v>
      </c>
      <c r="N954" s="3">
        <f>M954*2.54</f>
        <v>53.34</v>
      </c>
      <c r="O954" s="2" t="s">
        <v>158</v>
      </c>
      <c r="P954" s="18">
        <v>45134</v>
      </c>
      <c r="Q954">
        <v>45.825121212121218</v>
      </c>
      <c r="R954" s="4" t="s">
        <v>77</v>
      </c>
    </row>
    <row r="955" spans="1:18" x14ac:dyDescent="0.2">
      <c r="A955">
        <v>2023</v>
      </c>
      <c r="B955" t="s">
        <v>12</v>
      </c>
      <c r="C955" t="s">
        <v>18</v>
      </c>
      <c r="D955" s="18">
        <v>45105</v>
      </c>
      <c r="E955">
        <v>6</v>
      </c>
      <c r="F955" s="3">
        <f>E955*1.121</f>
        <v>6.726</v>
      </c>
      <c r="G955">
        <v>4</v>
      </c>
      <c r="H955">
        <v>8</v>
      </c>
      <c r="I955">
        <v>4</v>
      </c>
      <c r="J955" s="3">
        <v>35.6</v>
      </c>
      <c r="K955" s="3">
        <f>J955/435.6*4047*4</f>
        <v>1322.9862258953167</v>
      </c>
      <c r="L955" s="3">
        <f>K955*1.121</f>
        <v>1483.06755922865</v>
      </c>
      <c r="M955" s="4">
        <v>19</v>
      </c>
      <c r="N955" s="3">
        <f>M955*2.54</f>
        <v>48.26</v>
      </c>
      <c r="O955" s="2" t="s">
        <v>158</v>
      </c>
      <c r="P955" s="18">
        <v>45134</v>
      </c>
      <c r="Q955">
        <v>24.995520661157023</v>
      </c>
      <c r="R955" s="4" t="s">
        <v>77</v>
      </c>
    </row>
    <row r="956" spans="1:18" x14ac:dyDescent="0.2">
      <c r="A956">
        <v>2023</v>
      </c>
      <c r="B956" t="s">
        <v>12</v>
      </c>
      <c r="C956" t="s">
        <v>18</v>
      </c>
      <c r="D956" s="18">
        <v>45105</v>
      </c>
      <c r="E956">
        <v>6</v>
      </c>
      <c r="F956" s="3">
        <f>E956*1.121</f>
        <v>6.726</v>
      </c>
      <c r="G956">
        <v>1</v>
      </c>
      <c r="H956">
        <v>5</v>
      </c>
      <c r="I956">
        <v>5</v>
      </c>
      <c r="J956" s="3">
        <v>59.3</v>
      </c>
      <c r="K956" s="3">
        <f>J956/435.6*4047*4</f>
        <v>2203.738292011019</v>
      </c>
      <c r="L956" s="3">
        <f>K956*1.121</f>
        <v>2470.3906253443524</v>
      </c>
      <c r="M956" s="4">
        <v>23</v>
      </c>
      <c r="N956" s="3">
        <f>M956*2.54</f>
        <v>58.42</v>
      </c>
      <c r="O956" s="2" t="s">
        <v>52</v>
      </c>
      <c r="P956" s="18">
        <v>45141</v>
      </c>
      <c r="R956" s="4" t="s">
        <v>77</v>
      </c>
    </row>
    <row r="957" spans="1:18" x14ac:dyDescent="0.2">
      <c r="A957">
        <v>2023</v>
      </c>
      <c r="B957" t="s">
        <v>12</v>
      </c>
      <c r="C957" t="s">
        <v>18</v>
      </c>
      <c r="D957" s="18">
        <v>45105</v>
      </c>
      <c r="E957">
        <v>6</v>
      </c>
      <c r="F957" s="3">
        <f>E957*1.121</f>
        <v>6.726</v>
      </c>
      <c r="G957">
        <v>2</v>
      </c>
      <c r="H957">
        <v>6</v>
      </c>
      <c r="I957">
        <v>5</v>
      </c>
      <c r="J957" s="3">
        <v>43</v>
      </c>
      <c r="K957" s="3">
        <f>J957/435.6*4047*4</f>
        <v>1597.9889807162533</v>
      </c>
      <c r="L957" s="3">
        <f>K957*1.121</f>
        <v>1791.3456473829199</v>
      </c>
      <c r="M957" s="4">
        <v>25</v>
      </c>
      <c r="N957" s="3">
        <f>M957*2.54</f>
        <v>63.5</v>
      </c>
      <c r="O957" s="2" t="s">
        <v>55</v>
      </c>
      <c r="P957" s="18">
        <v>45141</v>
      </c>
      <c r="R957" s="4" t="s">
        <v>77</v>
      </c>
    </row>
    <row r="958" spans="1:18" x14ac:dyDescent="0.2">
      <c r="A958">
        <v>2023</v>
      </c>
      <c r="B958" t="s">
        <v>12</v>
      </c>
      <c r="C958" t="s">
        <v>18</v>
      </c>
      <c r="D958" s="18">
        <v>45105</v>
      </c>
      <c r="E958">
        <v>6</v>
      </c>
      <c r="F958" s="3">
        <f>E958*1.121</f>
        <v>6.726</v>
      </c>
      <c r="G958">
        <v>3</v>
      </c>
      <c r="H958">
        <v>7</v>
      </c>
      <c r="I958">
        <v>5</v>
      </c>
      <c r="J958" s="3">
        <v>45.2</v>
      </c>
      <c r="K958" s="3">
        <f>J958/435.6*4047*4</f>
        <v>1679.7465564738291</v>
      </c>
      <c r="L958" s="3">
        <f>K958*1.121</f>
        <v>1882.9958898071623</v>
      </c>
      <c r="M958" s="4">
        <v>27</v>
      </c>
      <c r="N958" s="3">
        <f>M958*2.54</f>
        <v>68.58</v>
      </c>
      <c r="O958" s="2" t="s">
        <v>52</v>
      </c>
      <c r="P958" s="18">
        <v>45141</v>
      </c>
      <c r="R958" s="4" t="s">
        <v>77</v>
      </c>
    </row>
    <row r="959" spans="1:18" x14ac:dyDescent="0.2">
      <c r="A959">
        <v>2023</v>
      </c>
      <c r="B959" t="s">
        <v>12</v>
      </c>
      <c r="C959" t="s">
        <v>18</v>
      </c>
      <c r="D959" s="18">
        <v>45105</v>
      </c>
      <c r="E959">
        <v>6</v>
      </c>
      <c r="F959" s="3">
        <f>E959*1.121</f>
        <v>6.726</v>
      </c>
      <c r="G959">
        <v>4</v>
      </c>
      <c r="H959">
        <v>8</v>
      </c>
      <c r="I959">
        <v>5</v>
      </c>
      <c r="J959" s="3">
        <v>35.6</v>
      </c>
      <c r="K959" s="3">
        <f>J959/435.6*4047*4</f>
        <v>1322.9862258953167</v>
      </c>
      <c r="L959" s="3">
        <f>K959*1.121</f>
        <v>1483.06755922865</v>
      </c>
      <c r="M959" s="4">
        <v>23</v>
      </c>
      <c r="N959" s="3">
        <f>M959*2.54</f>
        <v>58.42</v>
      </c>
      <c r="O959" s="2" t="s">
        <v>52</v>
      </c>
      <c r="P959" s="18">
        <v>45141</v>
      </c>
      <c r="R959" s="4" t="s">
        <v>77</v>
      </c>
    </row>
    <row r="960" spans="1:18" x14ac:dyDescent="0.2">
      <c r="A960">
        <v>2023</v>
      </c>
      <c r="B960" t="s">
        <v>12</v>
      </c>
      <c r="C960" t="s">
        <v>18</v>
      </c>
      <c r="D960" s="18">
        <v>45105</v>
      </c>
      <c r="E960">
        <v>6</v>
      </c>
      <c r="F960" s="3">
        <f>E960*1.121</f>
        <v>6.726</v>
      </c>
      <c r="G960">
        <v>1</v>
      </c>
      <c r="H960">
        <v>5</v>
      </c>
      <c r="I960">
        <v>6</v>
      </c>
      <c r="J960" s="3">
        <v>86.9</v>
      </c>
      <c r="K960" s="3">
        <f>J960/435.6*4047*4</f>
        <v>3229.4242424242425</v>
      </c>
      <c r="L960" s="3">
        <f>K960*1.121</f>
        <v>3620.1845757575757</v>
      </c>
      <c r="M960" s="4">
        <v>24</v>
      </c>
      <c r="N960" s="3">
        <f>M960*2.54</f>
        <v>60.96</v>
      </c>
      <c r="O960" s="2" t="s">
        <v>59</v>
      </c>
      <c r="P960" s="18">
        <v>45148</v>
      </c>
      <c r="R960" s="4" t="s">
        <v>59</v>
      </c>
    </row>
    <row r="961" spans="1:18" x14ac:dyDescent="0.2">
      <c r="A961">
        <v>2023</v>
      </c>
      <c r="B961" t="s">
        <v>12</v>
      </c>
      <c r="C961" t="s">
        <v>18</v>
      </c>
      <c r="D961" s="18">
        <v>45105</v>
      </c>
      <c r="E961">
        <v>6</v>
      </c>
      <c r="F961" s="3">
        <f>E961*1.121</f>
        <v>6.726</v>
      </c>
      <c r="G961">
        <v>2</v>
      </c>
      <c r="H961">
        <v>6</v>
      </c>
      <c r="I961">
        <v>6</v>
      </c>
      <c r="J961" s="3">
        <v>35.299999999999997</v>
      </c>
      <c r="K961" s="3">
        <f>J961/435.6*4047*4</f>
        <v>1311.8374655647381</v>
      </c>
      <c r="L961" s="3">
        <f>K961*1.121</f>
        <v>1470.5697988980714</v>
      </c>
      <c r="M961" s="4">
        <v>28</v>
      </c>
      <c r="N961" s="3">
        <f>M961*2.54</f>
        <v>71.12</v>
      </c>
      <c r="O961" s="2" t="s">
        <v>55</v>
      </c>
      <c r="P961" s="18">
        <v>45148</v>
      </c>
      <c r="R961" s="4" t="s">
        <v>77</v>
      </c>
    </row>
    <row r="962" spans="1:18" x14ac:dyDescent="0.2">
      <c r="A962">
        <v>2023</v>
      </c>
      <c r="B962" t="s">
        <v>12</v>
      </c>
      <c r="C962" t="s">
        <v>18</v>
      </c>
      <c r="D962" s="18">
        <v>45105</v>
      </c>
      <c r="E962">
        <v>6</v>
      </c>
      <c r="F962" s="3">
        <f>E962*1.121</f>
        <v>6.726</v>
      </c>
      <c r="G962">
        <v>3</v>
      </c>
      <c r="H962">
        <v>7</v>
      </c>
      <c r="I962">
        <v>6</v>
      </c>
      <c r="J962" s="3">
        <v>32.1</v>
      </c>
      <c r="K962" s="3">
        <f>J962/435.6*4047*4</f>
        <v>1192.9173553719008</v>
      </c>
      <c r="L962" s="3">
        <f>K962*1.121</f>
        <v>1337.2603553719009</v>
      </c>
      <c r="M962" s="4">
        <v>29</v>
      </c>
      <c r="N962" s="3">
        <f>M962*2.54</f>
        <v>73.66</v>
      </c>
      <c r="O962" s="2" t="s">
        <v>55</v>
      </c>
      <c r="P962" s="18">
        <v>45148</v>
      </c>
      <c r="R962" s="4" t="s">
        <v>77</v>
      </c>
    </row>
    <row r="963" spans="1:18" x14ac:dyDescent="0.2">
      <c r="A963">
        <v>2023</v>
      </c>
      <c r="B963" t="s">
        <v>12</v>
      </c>
      <c r="C963" t="s">
        <v>18</v>
      </c>
      <c r="D963" s="18">
        <v>45105</v>
      </c>
      <c r="E963">
        <v>6</v>
      </c>
      <c r="F963" s="3">
        <f>E963*1.121</f>
        <v>6.726</v>
      </c>
      <c r="G963">
        <v>4</v>
      </c>
      <c r="H963">
        <v>8</v>
      </c>
      <c r="I963">
        <v>6</v>
      </c>
      <c r="J963" s="3">
        <v>22.5</v>
      </c>
      <c r="K963" s="3">
        <f>J963/435.6*4047*4</f>
        <v>836.15702479338836</v>
      </c>
      <c r="L963" s="3">
        <f>K963*1.121</f>
        <v>937.33202479338831</v>
      </c>
      <c r="M963" s="4">
        <v>21</v>
      </c>
      <c r="N963" s="3">
        <f>M963*2.54</f>
        <v>53.34</v>
      </c>
      <c r="O963" s="2" t="s">
        <v>52</v>
      </c>
      <c r="P963" s="18">
        <v>45148</v>
      </c>
      <c r="R963" s="4" t="s">
        <v>77</v>
      </c>
    </row>
    <row r="964" spans="1:18" x14ac:dyDescent="0.2">
      <c r="A964">
        <v>2023</v>
      </c>
      <c r="B964" t="s">
        <v>12</v>
      </c>
      <c r="C964" t="s">
        <v>18</v>
      </c>
      <c r="D964" s="18">
        <v>45105</v>
      </c>
      <c r="E964">
        <v>6</v>
      </c>
      <c r="F964" s="3">
        <f>E964*1.121</f>
        <v>6.726</v>
      </c>
      <c r="G964">
        <v>1</v>
      </c>
      <c r="H964">
        <v>5</v>
      </c>
      <c r="I964">
        <v>7</v>
      </c>
      <c r="J964" s="3">
        <v>81.2</v>
      </c>
      <c r="K964" s="3">
        <f>J964/435.6*4047*4</f>
        <v>3017.5977961432504</v>
      </c>
      <c r="L964" s="3">
        <f>K964*1.121</f>
        <v>3382.7271294765837</v>
      </c>
      <c r="M964" s="4">
        <v>37</v>
      </c>
      <c r="N964" s="3">
        <f>M964*2.54</f>
        <v>93.98</v>
      </c>
      <c r="O964" s="2" t="s">
        <v>59</v>
      </c>
      <c r="P964" s="18">
        <v>45155</v>
      </c>
      <c r="R964" s="4" t="s">
        <v>59</v>
      </c>
    </row>
    <row r="965" spans="1:18" x14ac:dyDescent="0.2">
      <c r="A965">
        <v>2023</v>
      </c>
      <c r="B965" t="s">
        <v>12</v>
      </c>
      <c r="C965" t="s">
        <v>18</v>
      </c>
      <c r="D965" s="18">
        <v>45105</v>
      </c>
      <c r="E965">
        <v>6</v>
      </c>
      <c r="F965" s="3">
        <f>E965*1.121</f>
        <v>6.726</v>
      </c>
      <c r="G965">
        <v>2</v>
      </c>
      <c r="H965">
        <v>6</v>
      </c>
      <c r="I965">
        <v>7</v>
      </c>
      <c r="J965" s="3">
        <v>42.9</v>
      </c>
      <c r="K965" s="3">
        <f>J965/435.6*4047*4</f>
        <v>1594.2727272727273</v>
      </c>
      <c r="L965" s="3">
        <f>K965*1.121</f>
        <v>1787.1797272727272</v>
      </c>
      <c r="M965" s="4">
        <v>28</v>
      </c>
      <c r="N965" s="3">
        <f>M965*2.54</f>
        <v>71.12</v>
      </c>
      <c r="O965" s="2" t="s">
        <v>160</v>
      </c>
      <c r="P965" s="18">
        <v>45155</v>
      </c>
      <c r="R965" s="4" t="s">
        <v>60</v>
      </c>
    </row>
    <row r="966" spans="1:18" x14ac:dyDescent="0.2">
      <c r="A966">
        <v>2023</v>
      </c>
      <c r="B966" t="s">
        <v>12</v>
      </c>
      <c r="C966" t="s">
        <v>18</v>
      </c>
      <c r="D966" s="18">
        <v>45105</v>
      </c>
      <c r="E966">
        <v>6</v>
      </c>
      <c r="F966" s="3">
        <f>E966*1.121</f>
        <v>6.726</v>
      </c>
      <c r="G966">
        <v>3</v>
      </c>
      <c r="H966">
        <v>7</v>
      </c>
      <c r="I966">
        <v>7</v>
      </c>
      <c r="J966" s="3">
        <v>42</v>
      </c>
      <c r="K966" s="3">
        <f>J966/435.6*4047*4</f>
        <v>1560.8264462809916</v>
      </c>
      <c r="L966" s="3">
        <f>K966*1.121</f>
        <v>1749.6864462809915</v>
      </c>
      <c r="M966" s="4">
        <v>36</v>
      </c>
      <c r="N966" s="3">
        <f>M966*2.54</f>
        <v>91.44</v>
      </c>
      <c r="O966" s="2" t="s">
        <v>60</v>
      </c>
      <c r="P966" s="18">
        <v>45155</v>
      </c>
      <c r="R966" s="2" t="s">
        <v>60</v>
      </c>
    </row>
    <row r="967" spans="1:18" x14ac:dyDescent="0.2">
      <c r="A967">
        <v>2023</v>
      </c>
      <c r="B967" t="s">
        <v>12</v>
      </c>
      <c r="C967" t="s">
        <v>18</v>
      </c>
      <c r="D967" s="18">
        <v>45105</v>
      </c>
      <c r="E967">
        <v>6</v>
      </c>
      <c r="F967" s="3">
        <f>E967*1.121</f>
        <v>6.726</v>
      </c>
      <c r="G967">
        <v>4</v>
      </c>
      <c r="H967">
        <v>8</v>
      </c>
      <c r="I967">
        <v>7</v>
      </c>
      <c r="J967" s="3">
        <v>23</v>
      </c>
      <c r="K967" s="3">
        <f>J967/435.6*4047*4</f>
        <v>854.73829201101921</v>
      </c>
      <c r="L967" s="3">
        <f>K967*1.121</f>
        <v>958.1616253443525</v>
      </c>
      <c r="M967" s="4">
        <v>33</v>
      </c>
      <c r="N967" s="3">
        <f>M967*2.54</f>
        <v>83.820000000000007</v>
      </c>
      <c r="O967" s="2" t="s">
        <v>60</v>
      </c>
      <c r="P967" s="18">
        <v>45155</v>
      </c>
      <c r="R967" s="2" t="s">
        <v>60</v>
      </c>
    </row>
    <row r="968" spans="1:18" x14ac:dyDescent="0.2">
      <c r="A968">
        <v>2023</v>
      </c>
      <c r="B968" t="s">
        <v>12</v>
      </c>
      <c r="C968" t="s">
        <v>18</v>
      </c>
      <c r="D968" s="18">
        <v>45105</v>
      </c>
      <c r="E968">
        <v>6</v>
      </c>
      <c r="F968" s="3">
        <f>E968*1.121</f>
        <v>6.726</v>
      </c>
      <c r="G968">
        <v>1</v>
      </c>
      <c r="H968">
        <v>5</v>
      </c>
      <c r="I968">
        <v>8</v>
      </c>
      <c r="J968" s="3">
        <v>85.2</v>
      </c>
      <c r="K968" s="3">
        <f>J968/435.6*4047*4</f>
        <v>3166.2479338842977</v>
      </c>
      <c r="L968" s="3">
        <f>K968*1.121</f>
        <v>3549.3639338842977</v>
      </c>
      <c r="M968" s="4">
        <v>34</v>
      </c>
      <c r="N968" s="3">
        <f>M968*2.54</f>
        <v>86.36</v>
      </c>
      <c r="O968" s="2" t="s">
        <v>59</v>
      </c>
      <c r="P968" s="18">
        <v>45162</v>
      </c>
      <c r="R968" s="2" t="s">
        <v>59</v>
      </c>
    </row>
    <row r="969" spans="1:18" x14ac:dyDescent="0.2">
      <c r="A969">
        <v>2023</v>
      </c>
      <c r="B969" t="s">
        <v>12</v>
      </c>
      <c r="C969" t="s">
        <v>18</v>
      </c>
      <c r="D969" s="18">
        <v>45105</v>
      </c>
      <c r="E969">
        <v>6</v>
      </c>
      <c r="F969" s="3">
        <f>E969*1.121</f>
        <v>6.726</v>
      </c>
      <c r="G969">
        <v>2</v>
      </c>
      <c r="H969">
        <v>6</v>
      </c>
      <c r="I969">
        <v>8</v>
      </c>
      <c r="J969" s="3">
        <v>60.5</v>
      </c>
      <c r="K969" s="3">
        <f>J969/435.6*4047*4</f>
        <v>2248.3333333333335</v>
      </c>
      <c r="L969" s="3">
        <f>K969*1.121</f>
        <v>2520.3816666666667</v>
      </c>
      <c r="M969" s="4">
        <v>37</v>
      </c>
      <c r="N969" s="3">
        <f>M969*2.54</f>
        <v>93.98</v>
      </c>
      <c r="O969" s="2" t="s">
        <v>59</v>
      </c>
      <c r="P969" s="18">
        <v>45162</v>
      </c>
      <c r="R969" s="2" t="s">
        <v>59</v>
      </c>
    </row>
    <row r="970" spans="1:18" x14ac:dyDescent="0.2">
      <c r="A970">
        <v>2023</v>
      </c>
      <c r="B970" t="s">
        <v>12</v>
      </c>
      <c r="C970" t="s">
        <v>18</v>
      </c>
      <c r="D970" s="18">
        <v>45105</v>
      </c>
      <c r="E970">
        <v>6</v>
      </c>
      <c r="F970" s="3">
        <f>E970*1.121</f>
        <v>6.726</v>
      </c>
      <c r="G970">
        <v>3</v>
      </c>
      <c r="H970">
        <v>7</v>
      </c>
      <c r="I970">
        <v>8</v>
      </c>
      <c r="J970" s="3">
        <v>60.7</v>
      </c>
      <c r="K970" s="3">
        <f>J970/435.6*4047*4</f>
        <v>2255.7658402203856</v>
      </c>
      <c r="L970" s="3">
        <f>K970*1.121</f>
        <v>2528.7135068870521</v>
      </c>
      <c r="M970" s="4">
        <v>41</v>
      </c>
      <c r="N970" s="3">
        <f>M970*2.54</f>
        <v>104.14</v>
      </c>
      <c r="O970" s="2" t="s">
        <v>59</v>
      </c>
      <c r="P970" s="18">
        <v>45162</v>
      </c>
      <c r="R970" s="2" t="s">
        <v>59</v>
      </c>
    </row>
    <row r="971" spans="1:18" x14ac:dyDescent="0.2">
      <c r="A971">
        <v>2023</v>
      </c>
      <c r="B971" t="s">
        <v>12</v>
      </c>
      <c r="C971" t="s">
        <v>18</v>
      </c>
      <c r="D971" s="18">
        <v>45105</v>
      </c>
      <c r="E971">
        <v>6</v>
      </c>
      <c r="F971" s="3">
        <f>E971*1.121</f>
        <v>6.726</v>
      </c>
      <c r="G971">
        <v>4</v>
      </c>
      <c r="H971">
        <v>8</v>
      </c>
      <c r="I971">
        <v>8</v>
      </c>
      <c r="J971" s="3">
        <v>42.5</v>
      </c>
      <c r="K971" s="3">
        <f>J971/435.6*4047*4</f>
        <v>1579.4077134986223</v>
      </c>
      <c r="L971" s="3">
        <f>K971*1.121</f>
        <v>1770.5160468319557</v>
      </c>
      <c r="M971" s="4">
        <v>42</v>
      </c>
      <c r="N971" s="3">
        <f>M971*2.54</f>
        <v>106.68</v>
      </c>
      <c r="O971" s="2" t="s">
        <v>59</v>
      </c>
      <c r="P971" s="18">
        <v>45162</v>
      </c>
      <c r="R971" s="2" t="s">
        <v>59</v>
      </c>
    </row>
    <row r="972" spans="1:18" x14ac:dyDescent="0.2">
      <c r="A972">
        <v>2023</v>
      </c>
      <c r="B972" t="s">
        <v>12</v>
      </c>
      <c r="C972" t="s">
        <v>18</v>
      </c>
      <c r="D972" s="18">
        <v>45105</v>
      </c>
      <c r="E972">
        <v>6</v>
      </c>
      <c r="F972" s="3">
        <f>E972*1.121</f>
        <v>6.726</v>
      </c>
      <c r="G972">
        <v>1</v>
      </c>
      <c r="H972">
        <v>5</v>
      </c>
      <c r="I972">
        <v>9</v>
      </c>
      <c r="J972" s="3">
        <v>107.8</v>
      </c>
      <c r="K972" s="3">
        <f>J972/435.6*4047*4</f>
        <v>4006.121212121212</v>
      </c>
      <c r="L972" s="3">
        <f>K972*1.121</f>
        <v>4490.8618787878786</v>
      </c>
      <c r="M972" s="4">
        <v>37</v>
      </c>
      <c r="N972" s="3">
        <f>M972*2.54</f>
        <v>93.98</v>
      </c>
      <c r="O972" s="2" t="s">
        <v>59</v>
      </c>
      <c r="P972" s="18">
        <v>45169</v>
      </c>
      <c r="R972" s="2" t="s">
        <v>59</v>
      </c>
    </row>
    <row r="973" spans="1:18" x14ac:dyDescent="0.2">
      <c r="A973">
        <v>2023</v>
      </c>
      <c r="B973" t="s">
        <v>12</v>
      </c>
      <c r="C973" t="s">
        <v>18</v>
      </c>
      <c r="D973" s="18">
        <v>45105</v>
      </c>
      <c r="E973">
        <v>6</v>
      </c>
      <c r="F973" s="3">
        <f>E973*1.121</f>
        <v>6.726</v>
      </c>
      <c r="G973">
        <v>2</v>
      </c>
      <c r="H973">
        <v>6</v>
      </c>
      <c r="I973">
        <v>9</v>
      </c>
      <c r="J973" s="3">
        <v>107.7</v>
      </c>
      <c r="K973" s="3">
        <f>J973/435.6*4047*4</f>
        <v>4002.404958677686</v>
      </c>
      <c r="L973" s="3">
        <f>K973*1.121</f>
        <v>4486.6959586776857</v>
      </c>
      <c r="M973" s="4">
        <v>50</v>
      </c>
      <c r="N973" s="3">
        <f>M973*2.54</f>
        <v>127</v>
      </c>
      <c r="O973" s="2" t="s">
        <v>59</v>
      </c>
      <c r="P973" s="18">
        <v>45169</v>
      </c>
      <c r="R973" s="2" t="s">
        <v>59</v>
      </c>
    </row>
    <row r="974" spans="1:18" x14ac:dyDescent="0.2">
      <c r="A974">
        <v>2023</v>
      </c>
      <c r="B974" t="s">
        <v>12</v>
      </c>
      <c r="C974" t="s">
        <v>18</v>
      </c>
      <c r="D974" s="18">
        <v>45105</v>
      </c>
      <c r="E974">
        <v>6</v>
      </c>
      <c r="F974" s="3">
        <f>E974*1.121</f>
        <v>6.726</v>
      </c>
      <c r="G974">
        <v>3</v>
      </c>
      <c r="H974">
        <v>7</v>
      </c>
      <c r="I974">
        <v>9</v>
      </c>
      <c r="J974" s="3">
        <v>99.9</v>
      </c>
      <c r="K974" s="3">
        <f>J974/435.6*4047*4</f>
        <v>3712.5371900826449</v>
      </c>
      <c r="L974" s="3">
        <f>K974*1.121</f>
        <v>4161.7541900826445</v>
      </c>
      <c r="M974" s="4">
        <v>51</v>
      </c>
      <c r="N974" s="3">
        <f>M974*2.54</f>
        <v>129.54</v>
      </c>
      <c r="O974" s="2" t="s">
        <v>59</v>
      </c>
      <c r="P974" s="18">
        <v>45169</v>
      </c>
      <c r="R974" s="2" t="s">
        <v>59</v>
      </c>
    </row>
    <row r="975" spans="1:18" x14ac:dyDescent="0.2">
      <c r="A975">
        <v>2023</v>
      </c>
      <c r="B975" t="s">
        <v>12</v>
      </c>
      <c r="C975" t="s">
        <v>18</v>
      </c>
      <c r="D975" s="18">
        <v>45105</v>
      </c>
      <c r="E975">
        <v>6</v>
      </c>
      <c r="F975" s="3">
        <f>E975*1.121</f>
        <v>6.726</v>
      </c>
      <c r="G975">
        <v>4</v>
      </c>
      <c r="H975">
        <v>8</v>
      </c>
      <c r="I975">
        <v>9</v>
      </c>
      <c r="J975" s="3">
        <v>27.7</v>
      </c>
      <c r="K975" s="3">
        <f>J975/435.6*4047*4</f>
        <v>1029.4022038567493</v>
      </c>
      <c r="L975" s="3">
        <f>K975*1.121</f>
        <v>1153.9598705234159</v>
      </c>
      <c r="M975" s="4">
        <v>43</v>
      </c>
      <c r="N975" s="3">
        <f>M975*2.54</f>
        <v>109.22</v>
      </c>
      <c r="O975" s="2" t="s">
        <v>59</v>
      </c>
      <c r="P975" s="18">
        <v>45169</v>
      </c>
      <c r="R975" s="2" t="s">
        <v>59</v>
      </c>
    </row>
    <row r="976" spans="1:18" x14ac:dyDescent="0.2">
      <c r="A976">
        <v>2023</v>
      </c>
      <c r="B976" t="s">
        <v>13</v>
      </c>
      <c r="C976" t="s">
        <v>18</v>
      </c>
      <c r="D976" s="18">
        <v>45105</v>
      </c>
      <c r="E976">
        <v>9</v>
      </c>
      <c r="F976" s="3">
        <f>E976*1.121</f>
        <v>10.089</v>
      </c>
      <c r="G976">
        <v>1</v>
      </c>
      <c r="H976">
        <v>5</v>
      </c>
      <c r="I976">
        <v>1</v>
      </c>
      <c r="P976" s="18">
        <v>45113</v>
      </c>
    </row>
    <row r="977" spans="1:17" x14ac:dyDescent="0.2">
      <c r="A977">
        <v>2023</v>
      </c>
      <c r="B977" t="s">
        <v>13</v>
      </c>
      <c r="C977" t="s">
        <v>18</v>
      </c>
      <c r="D977" s="18">
        <v>45105</v>
      </c>
      <c r="E977">
        <v>9</v>
      </c>
      <c r="F977" s="3">
        <f>E977*1.121</f>
        <v>10.089</v>
      </c>
      <c r="G977">
        <v>2</v>
      </c>
      <c r="H977">
        <v>6</v>
      </c>
      <c r="I977">
        <v>1</v>
      </c>
      <c r="P977" s="18">
        <v>45113</v>
      </c>
    </row>
    <row r="978" spans="1:17" x14ac:dyDescent="0.2">
      <c r="A978">
        <v>2023</v>
      </c>
      <c r="B978" t="s">
        <v>13</v>
      </c>
      <c r="C978" t="s">
        <v>18</v>
      </c>
      <c r="D978" s="18">
        <v>45105</v>
      </c>
      <c r="E978">
        <v>9</v>
      </c>
      <c r="F978" s="3">
        <f>E978*1.121</f>
        <v>10.089</v>
      </c>
      <c r="G978">
        <v>3</v>
      </c>
      <c r="H978">
        <v>7</v>
      </c>
      <c r="I978">
        <v>1</v>
      </c>
      <c r="P978" s="18">
        <v>45113</v>
      </c>
    </row>
    <row r="979" spans="1:17" x14ac:dyDescent="0.2">
      <c r="A979">
        <v>2023</v>
      </c>
      <c r="B979" t="s">
        <v>13</v>
      </c>
      <c r="C979" t="s">
        <v>18</v>
      </c>
      <c r="D979" s="18">
        <v>45105</v>
      </c>
      <c r="E979">
        <v>9</v>
      </c>
      <c r="F979" s="3">
        <f>E979*1.121</f>
        <v>10.089</v>
      </c>
      <c r="G979">
        <v>4</v>
      </c>
      <c r="H979">
        <v>8</v>
      </c>
      <c r="I979">
        <v>1</v>
      </c>
      <c r="P979" s="18">
        <v>45113</v>
      </c>
    </row>
    <row r="980" spans="1:17" x14ac:dyDescent="0.2">
      <c r="A980">
        <v>2023</v>
      </c>
      <c r="B980" t="s">
        <v>13</v>
      </c>
      <c r="C980" t="s">
        <v>18</v>
      </c>
      <c r="D980" s="18">
        <v>45105</v>
      </c>
      <c r="E980">
        <v>9</v>
      </c>
      <c r="F980" s="3">
        <f>E980*1.121</f>
        <v>10.089</v>
      </c>
      <c r="G980">
        <v>1</v>
      </c>
      <c r="H980">
        <v>5</v>
      </c>
      <c r="I980">
        <v>2</v>
      </c>
      <c r="P980" s="18">
        <v>45120</v>
      </c>
    </row>
    <row r="981" spans="1:17" x14ac:dyDescent="0.2">
      <c r="A981">
        <v>2023</v>
      </c>
      <c r="B981" t="s">
        <v>13</v>
      </c>
      <c r="C981" t="s">
        <v>18</v>
      </c>
      <c r="D981" s="18">
        <v>45105</v>
      </c>
      <c r="E981">
        <v>9</v>
      </c>
      <c r="F981" s="3">
        <f>E981*1.121</f>
        <v>10.089</v>
      </c>
      <c r="G981">
        <v>2</v>
      </c>
      <c r="H981">
        <v>6</v>
      </c>
      <c r="I981">
        <v>2</v>
      </c>
      <c r="P981" s="18">
        <v>45120</v>
      </c>
    </row>
    <row r="982" spans="1:17" x14ac:dyDescent="0.2">
      <c r="A982">
        <v>2023</v>
      </c>
      <c r="B982" t="s">
        <v>13</v>
      </c>
      <c r="C982" t="s">
        <v>18</v>
      </c>
      <c r="D982" s="18">
        <v>45105</v>
      </c>
      <c r="E982">
        <v>9</v>
      </c>
      <c r="F982" s="3">
        <f>E982*1.121</f>
        <v>10.089</v>
      </c>
      <c r="G982">
        <v>3</v>
      </c>
      <c r="H982">
        <v>7</v>
      </c>
      <c r="I982">
        <v>2</v>
      </c>
      <c r="P982" s="18">
        <v>45120</v>
      </c>
    </row>
    <row r="983" spans="1:17" x14ac:dyDescent="0.2">
      <c r="A983">
        <v>2023</v>
      </c>
      <c r="B983" t="s">
        <v>13</v>
      </c>
      <c r="C983" t="s">
        <v>18</v>
      </c>
      <c r="D983" s="18">
        <v>45105</v>
      </c>
      <c r="E983">
        <v>9</v>
      </c>
      <c r="F983" s="3">
        <f>E983*1.121</f>
        <v>10.089</v>
      </c>
      <c r="G983">
        <v>4</v>
      </c>
      <c r="H983">
        <v>8</v>
      </c>
      <c r="I983">
        <v>2</v>
      </c>
      <c r="P983" s="18">
        <v>45120</v>
      </c>
    </row>
    <row r="984" spans="1:17" x14ac:dyDescent="0.2">
      <c r="A984">
        <v>2023</v>
      </c>
      <c r="B984" t="s">
        <v>13</v>
      </c>
      <c r="C984" t="s">
        <v>18</v>
      </c>
      <c r="D984" s="18">
        <v>45105</v>
      </c>
      <c r="E984">
        <v>9</v>
      </c>
      <c r="F984" s="3">
        <f>E984*1.121</f>
        <v>10.089</v>
      </c>
      <c r="G984">
        <v>1</v>
      </c>
      <c r="H984">
        <v>5</v>
      </c>
      <c r="I984">
        <v>3</v>
      </c>
      <c r="P984" s="18">
        <v>45127</v>
      </c>
    </row>
    <row r="985" spans="1:17" x14ac:dyDescent="0.2">
      <c r="A985">
        <v>2023</v>
      </c>
      <c r="B985" t="s">
        <v>13</v>
      </c>
      <c r="C985" t="s">
        <v>18</v>
      </c>
      <c r="D985" s="18">
        <v>45105</v>
      </c>
      <c r="E985">
        <v>9</v>
      </c>
      <c r="F985" s="3">
        <f>E985*1.121</f>
        <v>10.089</v>
      </c>
      <c r="G985">
        <v>2</v>
      </c>
      <c r="H985">
        <v>6</v>
      </c>
      <c r="I985">
        <v>3</v>
      </c>
      <c r="P985" s="18">
        <v>45127</v>
      </c>
    </row>
    <row r="986" spans="1:17" x14ac:dyDescent="0.2">
      <c r="A986">
        <v>2023</v>
      </c>
      <c r="B986" t="s">
        <v>13</v>
      </c>
      <c r="C986" t="s">
        <v>18</v>
      </c>
      <c r="D986" s="18">
        <v>45105</v>
      </c>
      <c r="E986">
        <v>9</v>
      </c>
      <c r="F986" s="3">
        <f>E986*1.121</f>
        <v>10.089</v>
      </c>
      <c r="G986">
        <v>3</v>
      </c>
      <c r="H986">
        <v>7</v>
      </c>
      <c r="I986">
        <v>3</v>
      </c>
      <c r="P986" s="18">
        <v>45127</v>
      </c>
    </row>
    <row r="987" spans="1:17" x14ac:dyDescent="0.2">
      <c r="A987">
        <v>2023</v>
      </c>
      <c r="B987" t="s">
        <v>13</v>
      </c>
      <c r="C987" t="s">
        <v>18</v>
      </c>
      <c r="D987" s="18">
        <v>45105</v>
      </c>
      <c r="E987">
        <v>9</v>
      </c>
      <c r="F987" s="3">
        <f>E987*1.121</f>
        <v>10.089</v>
      </c>
      <c r="G987">
        <v>4</v>
      </c>
      <c r="H987">
        <v>8</v>
      </c>
      <c r="I987">
        <v>3</v>
      </c>
      <c r="P987" s="18">
        <v>45127</v>
      </c>
    </row>
    <row r="988" spans="1:17" x14ac:dyDescent="0.2">
      <c r="A988">
        <v>2023</v>
      </c>
      <c r="B988" t="s">
        <v>13</v>
      </c>
      <c r="C988" t="s">
        <v>18</v>
      </c>
      <c r="D988" s="18">
        <v>45105</v>
      </c>
      <c r="E988">
        <v>9</v>
      </c>
      <c r="F988" s="3">
        <f>E988*1.121</f>
        <v>10.089</v>
      </c>
      <c r="G988">
        <v>1</v>
      </c>
      <c r="H988">
        <v>5</v>
      </c>
      <c r="I988">
        <v>4</v>
      </c>
      <c r="J988" s="3">
        <v>33.5</v>
      </c>
      <c r="K988" s="3">
        <f>J988/435.6*4047*4</f>
        <v>1244.944903581267</v>
      </c>
      <c r="L988" s="3">
        <f>K988*1.121</f>
        <v>1395.5832369146003</v>
      </c>
      <c r="P988" s="18">
        <v>45134</v>
      </c>
      <c r="Q988">
        <v>12.497760330578512</v>
      </c>
    </row>
    <row r="989" spans="1:17" x14ac:dyDescent="0.2">
      <c r="A989">
        <v>2023</v>
      </c>
      <c r="B989" t="s">
        <v>13</v>
      </c>
      <c r="C989" t="s">
        <v>18</v>
      </c>
      <c r="D989" s="18">
        <v>45105</v>
      </c>
      <c r="E989">
        <v>9</v>
      </c>
      <c r="F989" s="3">
        <f>E989*1.121</f>
        <v>10.089</v>
      </c>
      <c r="G989">
        <v>2</v>
      </c>
      <c r="H989">
        <v>6</v>
      </c>
      <c r="I989">
        <v>4</v>
      </c>
      <c r="J989" s="3">
        <v>36.4</v>
      </c>
      <c r="K989" s="3">
        <f>J989/435.6*4047*4</f>
        <v>1352.7162534435261</v>
      </c>
      <c r="L989" s="3">
        <f>K989*1.121</f>
        <v>1516.3949201101927</v>
      </c>
      <c r="P989" s="18">
        <v>45134</v>
      </c>
      <c r="Q989">
        <v>12.497760330578512</v>
      </c>
    </row>
    <row r="990" spans="1:17" x14ac:dyDescent="0.2">
      <c r="A990">
        <v>2023</v>
      </c>
      <c r="B990" t="s">
        <v>13</v>
      </c>
      <c r="C990" t="s">
        <v>18</v>
      </c>
      <c r="D990" s="18">
        <v>45105</v>
      </c>
      <c r="E990">
        <v>9</v>
      </c>
      <c r="F990" s="3">
        <f>E990*1.121</f>
        <v>10.089</v>
      </c>
      <c r="G990">
        <v>3</v>
      </c>
      <c r="H990">
        <v>7</v>
      </c>
      <c r="I990">
        <v>4</v>
      </c>
      <c r="J990" s="3">
        <v>36.700000000000003</v>
      </c>
      <c r="K990" s="3">
        <f>J990/435.6*4047*4</f>
        <v>1363.8650137741047</v>
      </c>
      <c r="L990" s="3">
        <f>K990*1.121</f>
        <v>1528.8926804407713</v>
      </c>
      <c r="P990" s="18">
        <v>45134</v>
      </c>
      <c r="Q990">
        <v>20.829600550964187</v>
      </c>
    </row>
    <row r="991" spans="1:17" x14ac:dyDescent="0.2">
      <c r="A991">
        <v>2023</v>
      </c>
      <c r="B991" t="s">
        <v>13</v>
      </c>
      <c r="C991" t="s">
        <v>18</v>
      </c>
      <c r="D991" s="18">
        <v>45105</v>
      </c>
      <c r="E991">
        <v>9</v>
      </c>
      <c r="F991" s="3">
        <f>E991*1.121</f>
        <v>10.089</v>
      </c>
      <c r="G991">
        <v>4</v>
      </c>
      <c r="H991">
        <v>8</v>
      </c>
      <c r="I991">
        <v>4</v>
      </c>
      <c r="J991" s="3">
        <v>32.700000000000003</v>
      </c>
      <c r="K991" s="3">
        <f>J991/435.6*4047*4</f>
        <v>1215.2148760330581</v>
      </c>
      <c r="L991" s="3">
        <f>K991*1.121</f>
        <v>1362.255876033058</v>
      </c>
      <c r="P991" s="18">
        <v>45134</v>
      </c>
      <c r="Q991">
        <v>104.14800275482092</v>
      </c>
    </row>
    <row r="992" spans="1:17" x14ac:dyDescent="0.2">
      <c r="A992">
        <v>2023</v>
      </c>
      <c r="B992" t="s">
        <v>13</v>
      </c>
      <c r="C992" t="s">
        <v>18</v>
      </c>
      <c r="D992" s="18">
        <v>45105</v>
      </c>
      <c r="E992">
        <v>9</v>
      </c>
      <c r="F992" s="3">
        <f>E992*1.121</f>
        <v>10.089</v>
      </c>
      <c r="G992">
        <v>1</v>
      </c>
      <c r="H992">
        <v>5</v>
      </c>
      <c r="I992">
        <v>5</v>
      </c>
      <c r="J992" s="3">
        <v>70.5</v>
      </c>
      <c r="K992" s="3">
        <f>J992/435.6*4047*4</f>
        <v>2619.9586776859505</v>
      </c>
      <c r="L992" s="3">
        <f>K992*1.121</f>
        <v>2936.9736776859504</v>
      </c>
      <c r="P992" s="18">
        <v>45141</v>
      </c>
    </row>
    <row r="993" spans="1:16" x14ac:dyDescent="0.2">
      <c r="A993">
        <v>2023</v>
      </c>
      <c r="B993" t="s">
        <v>13</v>
      </c>
      <c r="C993" t="s">
        <v>18</v>
      </c>
      <c r="D993" s="18">
        <v>45105</v>
      </c>
      <c r="E993">
        <v>9</v>
      </c>
      <c r="F993" s="3">
        <f>E993*1.121</f>
        <v>10.089</v>
      </c>
      <c r="G993">
        <v>2</v>
      </c>
      <c r="H993">
        <v>6</v>
      </c>
      <c r="I993">
        <v>5</v>
      </c>
      <c r="J993" s="3">
        <v>44.6</v>
      </c>
      <c r="K993" s="3">
        <f>J993/435.6*4047*4</f>
        <v>1657.449035812672</v>
      </c>
      <c r="L993" s="3">
        <f>K993*1.121</f>
        <v>1858.0003691460054</v>
      </c>
      <c r="P993" s="18">
        <v>45141</v>
      </c>
    </row>
    <row r="994" spans="1:16" x14ac:dyDescent="0.2">
      <c r="A994">
        <v>2023</v>
      </c>
      <c r="B994" t="s">
        <v>13</v>
      </c>
      <c r="C994" t="s">
        <v>18</v>
      </c>
      <c r="D994" s="18">
        <v>45105</v>
      </c>
      <c r="E994">
        <v>9</v>
      </c>
      <c r="F994" s="3">
        <f>E994*1.121</f>
        <v>10.089</v>
      </c>
      <c r="G994">
        <v>3</v>
      </c>
      <c r="H994">
        <v>7</v>
      </c>
      <c r="I994">
        <v>5</v>
      </c>
      <c r="J994" s="3">
        <v>52.7</v>
      </c>
      <c r="K994" s="3">
        <f>J994/435.6*4047*4</f>
        <v>1958.4655647382922</v>
      </c>
      <c r="L994" s="3">
        <f>K994*1.121</f>
        <v>2195.4398980716255</v>
      </c>
      <c r="P994" s="18">
        <v>45141</v>
      </c>
    </row>
    <row r="995" spans="1:16" x14ac:dyDescent="0.2">
      <c r="A995">
        <v>2023</v>
      </c>
      <c r="B995" t="s">
        <v>13</v>
      </c>
      <c r="C995" t="s">
        <v>18</v>
      </c>
      <c r="D995" s="18">
        <v>45105</v>
      </c>
      <c r="E995">
        <v>9</v>
      </c>
      <c r="F995" s="3">
        <f>E995*1.121</f>
        <v>10.089</v>
      </c>
      <c r="G995">
        <v>4</v>
      </c>
      <c r="H995">
        <v>8</v>
      </c>
      <c r="I995">
        <v>5</v>
      </c>
      <c r="J995" s="3">
        <v>46.4</v>
      </c>
      <c r="K995" s="3">
        <f>J995/435.6*4047*4</f>
        <v>1724.3415977961431</v>
      </c>
      <c r="L995" s="3">
        <f>K995*1.121</f>
        <v>1932.9869311294765</v>
      </c>
      <c r="P995" s="18">
        <v>45141</v>
      </c>
    </row>
    <row r="996" spans="1:16" x14ac:dyDescent="0.2">
      <c r="A996">
        <v>2023</v>
      </c>
      <c r="B996" t="s">
        <v>13</v>
      </c>
      <c r="C996" t="s">
        <v>18</v>
      </c>
      <c r="D996" s="18">
        <v>45105</v>
      </c>
      <c r="E996">
        <v>9</v>
      </c>
      <c r="F996" s="3">
        <f>E996*1.121</f>
        <v>10.089</v>
      </c>
      <c r="G996">
        <v>1</v>
      </c>
      <c r="H996">
        <v>5</v>
      </c>
      <c r="I996">
        <v>6</v>
      </c>
      <c r="J996" s="3">
        <v>89.2</v>
      </c>
      <c r="K996" s="3">
        <f>J996/435.6*4047*4</f>
        <v>3314.8980716253441</v>
      </c>
      <c r="L996" s="3">
        <f>K996*1.121</f>
        <v>3716.0007382920107</v>
      </c>
      <c r="P996" s="18">
        <v>45148</v>
      </c>
    </row>
    <row r="997" spans="1:16" x14ac:dyDescent="0.2">
      <c r="A997">
        <v>2023</v>
      </c>
      <c r="B997" t="s">
        <v>13</v>
      </c>
      <c r="C997" t="s">
        <v>18</v>
      </c>
      <c r="D997" s="18">
        <v>45105</v>
      </c>
      <c r="E997">
        <v>9</v>
      </c>
      <c r="F997" s="3">
        <f>E997*1.121</f>
        <v>10.089</v>
      </c>
      <c r="G997">
        <v>2</v>
      </c>
      <c r="H997">
        <v>6</v>
      </c>
      <c r="I997">
        <v>6</v>
      </c>
      <c r="J997" s="3">
        <v>77.900000000000006</v>
      </c>
      <c r="K997" s="3">
        <f>J997/435.6*4047*4</f>
        <v>2894.9614325068869</v>
      </c>
      <c r="L997" s="3">
        <f>K997*1.121</f>
        <v>3245.2517658402203</v>
      </c>
      <c r="P997" s="18">
        <v>45148</v>
      </c>
    </row>
    <row r="998" spans="1:16" x14ac:dyDescent="0.2">
      <c r="A998">
        <v>2023</v>
      </c>
      <c r="B998" t="s">
        <v>13</v>
      </c>
      <c r="C998" t="s">
        <v>18</v>
      </c>
      <c r="D998" s="18">
        <v>45105</v>
      </c>
      <c r="E998">
        <v>9</v>
      </c>
      <c r="F998" s="3">
        <f>E998*1.121</f>
        <v>10.089</v>
      </c>
      <c r="G998">
        <v>3</v>
      </c>
      <c r="H998">
        <v>7</v>
      </c>
      <c r="I998">
        <v>6</v>
      </c>
      <c r="J998" s="3">
        <v>55.5</v>
      </c>
      <c r="K998" s="3">
        <f>J998/435.6*4047*4</f>
        <v>2062.5206611570247</v>
      </c>
      <c r="L998" s="3">
        <f>K998*1.121</f>
        <v>2312.0856611570248</v>
      </c>
      <c r="P998" s="18">
        <v>45148</v>
      </c>
    </row>
    <row r="999" spans="1:16" x14ac:dyDescent="0.2">
      <c r="A999">
        <v>2023</v>
      </c>
      <c r="B999" t="s">
        <v>13</v>
      </c>
      <c r="C999" t="s">
        <v>18</v>
      </c>
      <c r="D999" s="18">
        <v>45105</v>
      </c>
      <c r="E999">
        <v>9</v>
      </c>
      <c r="F999" s="3">
        <f>E999*1.121</f>
        <v>10.089</v>
      </c>
      <c r="G999">
        <v>4</v>
      </c>
      <c r="H999">
        <v>8</v>
      </c>
      <c r="I999">
        <v>6</v>
      </c>
      <c r="J999" s="3">
        <v>51.9</v>
      </c>
      <c r="K999" s="3">
        <f>J999/435.6*4047*4</f>
        <v>1928.7355371900826</v>
      </c>
      <c r="L999" s="3">
        <f>K999*1.121</f>
        <v>2162.1125371900825</v>
      </c>
      <c r="P999" s="18">
        <v>45148</v>
      </c>
    </row>
    <row r="1000" spans="1:16" x14ac:dyDescent="0.2">
      <c r="A1000">
        <v>2023</v>
      </c>
      <c r="B1000" t="s">
        <v>13</v>
      </c>
      <c r="C1000" t="s">
        <v>18</v>
      </c>
      <c r="D1000" s="18">
        <v>45105</v>
      </c>
      <c r="E1000">
        <v>9</v>
      </c>
      <c r="F1000" s="3">
        <f>E1000*1.121</f>
        <v>10.089</v>
      </c>
      <c r="G1000">
        <v>1</v>
      </c>
      <c r="H1000">
        <v>5</v>
      </c>
      <c r="I1000">
        <v>7</v>
      </c>
      <c r="J1000" s="3">
        <v>74.7</v>
      </c>
      <c r="K1000" s="3">
        <f>J1000/435.6*4047*4</f>
        <v>2776.0413223140495</v>
      </c>
      <c r="L1000" s="3">
        <f>K1000*1.121</f>
        <v>3111.9423223140493</v>
      </c>
      <c r="P1000" s="18">
        <v>45155</v>
      </c>
    </row>
    <row r="1001" spans="1:16" x14ac:dyDescent="0.2">
      <c r="A1001">
        <v>2023</v>
      </c>
      <c r="B1001" t="s">
        <v>13</v>
      </c>
      <c r="C1001" t="s">
        <v>18</v>
      </c>
      <c r="D1001" s="18">
        <v>45105</v>
      </c>
      <c r="E1001">
        <v>9</v>
      </c>
      <c r="F1001" s="3">
        <f>E1001*1.121</f>
        <v>10.089</v>
      </c>
      <c r="G1001">
        <v>2</v>
      </c>
      <c r="H1001">
        <v>6</v>
      </c>
      <c r="I1001">
        <v>7</v>
      </c>
      <c r="J1001" s="3">
        <v>36.1</v>
      </c>
      <c r="K1001" s="3">
        <f>J1001/435.6*4047*4</f>
        <v>1341.5674931129477</v>
      </c>
      <c r="L1001" s="3">
        <f>K1001*1.121</f>
        <v>1503.8971597796144</v>
      </c>
      <c r="P1001" s="18">
        <v>45155</v>
      </c>
    </row>
    <row r="1002" spans="1:16" x14ac:dyDescent="0.2">
      <c r="A1002">
        <v>2023</v>
      </c>
      <c r="B1002" t="s">
        <v>13</v>
      </c>
      <c r="C1002" t="s">
        <v>18</v>
      </c>
      <c r="D1002" s="18">
        <v>45105</v>
      </c>
      <c r="E1002">
        <v>9</v>
      </c>
      <c r="F1002" s="3">
        <f>E1002*1.121</f>
        <v>10.089</v>
      </c>
      <c r="G1002">
        <v>3</v>
      </c>
      <c r="H1002">
        <v>7</v>
      </c>
      <c r="I1002">
        <v>7</v>
      </c>
      <c r="J1002" s="3">
        <v>62</v>
      </c>
      <c r="K1002" s="3">
        <f>J1002/435.6*4047*4</f>
        <v>2304.0771349862257</v>
      </c>
      <c r="L1002" s="3">
        <f>K1002*1.121</f>
        <v>2582.8704683195592</v>
      </c>
      <c r="P1002" s="18">
        <v>45155</v>
      </c>
    </row>
    <row r="1003" spans="1:16" x14ac:dyDescent="0.2">
      <c r="A1003">
        <v>2023</v>
      </c>
      <c r="B1003" t="s">
        <v>13</v>
      </c>
      <c r="C1003" t="s">
        <v>18</v>
      </c>
      <c r="D1003" s="18">
        <v>45105</v>
      </c>
      <c r="E1003">
        <v>9</v>
      </c>
      <c r="F1003" s="3">
        <f>E1003*1.121</f>
        <v>10.089</v>
      </c>
      <c r="G1003">
        <v>4</v>
      </c>
      <c r="H1003">
        <v>8</v>
      </c>
      <c r="I1003">
        <v>7</v>
      </c>
      <c r="J1003" s="3">
        <v>60.3</v>
      </c>
      <c r="K1003" s="3">
        <f>J1003/435.6*4047*4</f>
        <v>2240.9008264462809</v>
      </c>
      <c r="L1003" s="3">
        <f>K1003*1.121</f>
        <v>2512.0498264462808</v>
      </c>
      <c r="P1003" s="18">
        <v>45155</v>
      </c>
    </row>
    <row r="1004" spans="1:16" x14ac:dyDescent="0.2">
      <c r="A1004">
        <v>2023</v>
      </c>
      <c r="B1004" t="s">
        <v>13</v>
      </c>
      <c r="C1004" t="s">
        <v>18</v>
      </c>
      <c r="D1004" s="18">
        <v>45105</v>
      </c>
      <c r="E1004">
        <v>9</v>
      </c>
      <c r="F1004" s="3">
        <f>E1004*1.121</f>
        <v>10.089</v>
      </c>
      <c r="G1004">
        <v>1</v>
      </c>
      <c r="H1004">
        <v>5</v>
      </c>
      <c r="I1004">
        <v>8</v>
      </c>
      <c r="J1004" s="3">
        <v>96.5</v>
      </c>
      <c r="K1004" s="3">
        <f>J1004/435.6*4047*4</f>
        <v>3586.1845730027544</v>
      </c>
      <c r="L1004" s="3">
        <f>K1004*1.121</f>
        <v>4020.1129063360877</v>
      </c>
      <c r="P1004" s="18">
        <v>45162</v>
      </c>
    </row>
    <row r="1005" spans="1:16" x14ac:dyDescent="0.2">
      <c r="A1005">
        <v>2023</v>
      </c>
      <c r="B1005" t="s">
        <v>13</v>
      </c>
      <c r="C1005" t="s">
        <v>18</v>
      </c>
      <c r="D1005" s="18">
        <v>45105</v>
      </c>
      <c r="E1005">
        <v>9</v>
      </c>
      <c r="F1005" s="3">
        <f>E1005*1.121</f>
        <v>10.089</v>
      </c>
      <c r="G1005">
        <v>2</v>
      </c>
      <c r="H1005">
        <v>6</v>
      </c>
      <c r="I1005">
        <v>8</v>
      </c>
      <c r="J1005" s="3">
        <v>96.9</v>
      </c>
      <c r="K1005" s="3">
        <f>J1005/435.6*4047*4</f>
        <v>3601.0495867768595</v>
      </c>
      <c r="L1005" s="3">
        <f>K1005*1.121</f>
        <v>4036.7765867768594</v>
      </c>
      <c r="P1005" s="18">
        <v>45162</v>
      </c>
    </row>
    <row r="1006" spans="1:16" x14ac:dyDescent="0.2">
      <c r="A1006">
        <v>2023</v>
      </c>
      <c r="B1006" t="s">
        <v>13</v>
      </c>
      <c r="C1006" t="s">
        <v>18</v>
      </c>
      <c r="D1006" s="18">
        <v>45105</v>
      </c>
      <c r="E1006">
        <v>9</v>
      </c>
      <c r="F1006" s="3">
        <f>E1006*1.121</f>
        <v>10.089</v>
      </c>
      <c r="G1006">
        <v>3</v>
      </c>
      <c r="H1006">
        <v>7</v>
      </c>
      <c r="I1006">
        <v>8</v>
      </c>
      <c r="J1006" s="3">
        <v>54.5</v>
      </c>
      <c r="K1006" s="3">
        <f>J1006/435.6*4047*4</f>
        <v>2025.3581267217633</v>
      </c>
      <c r="L1006" s="3">
        <f>K1006*1.121</f>
        <v>2270.4264600550964</v>
      </c>
      <c r="P1006" s="18">
        <v>45162</v>
      </c>
    </row>
    <row r="1007" spans="1:16" x14ac:dyDescent="0.2">
      <c r="A1007">
        <v>2023</v>
      </c>
      <c r="B1007" t="s">
        <v>13</v>
      </c>
      <c r="C1007" t="s">
        <v>18</v>
      </c>
      <c r="D1007" s="18">
        <v>45105</v>
      </c>
      <c r="E1007">
        <v>9</v>
      </c>
      <c r="F1007" s="3">
        <f>E1007*1.121</f>
        <v>10.089</v>
      </c>
      <c r="G1007">
        <v>4</v>
      </c>
      <c r="H1007">
        <v>8</v>
      </c>
      <c r="I1007">
        <v>8</v>
      </c>
      <c r="J1007" s="3">
        <v>40.700000000000003</v>
      </c>
      <c r="K1007" s="3">
        <f>J1007/435.6*4047*4</f>
        <v>1512.5151515151515</v>
      </c>
      <c r="L1007" s="3">
        <f>K1007*1.121</f>
        <v>1695.5294848484848</v>
      </c>
      <c r="P1007" s="18">
        <v>45162</v>
      </c>
    </row>
    <row r="1008" spans="1:16" x14ac:dyDescent="0.2">
      <c r="A1008">
        <v>2023</v>
      </c>
      <c r="B1008" t="s">
        <v>13</v>
      </c>
      <c r="C1008" t="s">
        <v>18</v>
      </c>
      <c r="D1008" s="18">
        <v>45105</v>
      </c>
      <c r="E1008">
        <v>9</v>
      </c>
      <c r="F1008" s="3">
        <f>E1008*1.121</f>
        <v>10.089</v>
      </c>
      <c r="G1008">
        <v>1</v>
      </c>
      <c r="H1008">
        <v>5</v>
      </c>
      <c r="I1008">
        <v>9</v>
      </c>
      <c r="J1008" s="3">
        <v>71.7</v>
      </c>
      <c r="K1008" s="3">
        <f>J1008/435.6*4047*4</f>
        <v>2664.5537190082646</v>
      </c>
      <c r="L1008" s="3">
        <f>K1008*1.121</f>
        <v>2986.9647190082646</v>
      </c>
      <c r="P1008" s="18">
        <v>45169</v>
      </c>
    </row>
    <row r="1009" spans="1:16" x14ac:dyDescent="0.2">
      <c r="A1009">
        <v>2023</v>
      </c>
      <c r="B1009" t="s">
        <v>13</v>
      </c>
      <c r="C1009" t="s">
        <v>18</v>
      </c>
      <c r="D1009" s="18">
        <v>45105</v>
      </c>
      <c r="E1009">
        <v>9</v>
      </c>
      <c r="F1009" s="3">
        <f>E1009*1.121</f>
        <v>10.089</v>
      </c>
      <c r="G1009">
        <v>2</v>
      </c>
      <c r="H1009">
        <v>6</v>
      </c>
      <c r="I1009">
        <v>9</v>
      </c>
      <c r="J1009" s="3">
        <v>101.5</v>
      </c>
      <c r="K1009" s="3">
        <f>J1009/435.6*4047*4</f>
        <v>3771.9972451790632</v>
      </c>
      <c r="L1009" s="3">
        <f>K1009*1.121</f>
        <v>4228.4089118457296</v>
      </c>
      <c r="P1009" s="18">
        <v>45169</v>
      </c>
    </row>
    <row r="1010" spans="1:16" x14ac:dyDescent="0.2">
      <c r="A1010">
        <v>2023</v>
      </c>
      <c r="B1010" t="s">
        <v>13</v>
      </c>
      <c r="C1010" t="s">
        <v>18</v>
      </c>
      <c r="D1010" s="18">
        <v>45105</v>
      </c>
      <c r="E1010">
        <v>9</v>
      </c>
      <c r="F1010" s="3">
        <f>E1010*1.121</f>
        <v>10.089</v>
      </c>
      <c r="G1010">
        <v>3</v>
      </c>
      <c r="H1010">
        <v>7</v>
      </c>
      <c r="I1010">
        <v>9</v>
      </c>
      <c r="J1010" s="3">
        <v>81.400000000000006</v>
      </c>
      <c r="K1010" s="3">
        <f>J1010/435.6*4047*4</f>
        <v>3025.030303030303</v>
      </c>
      <c r="L1010" s="3">
        <f>K1010*1.121</f>
        <v>3391.0589696969696</v>
      </c>
      <c r="P1010" s="18">
        <v>45169</v>
      </c>
    </row>
    <row r="1011" spans="1:16" x14ac:dyDescent="0.2">
      <c r="A1011">
        <v>2023</v>
      </c>
      <c r="B1011" t="s">
        <v>13</v>
      </c>
      <c r="C1011" t="s">
        <v>18</v>
      </c>
      <c r="D1011" s="18">
        <v>45105</v>
      </c>
      <c r="E1011">
        <v>9</v>
      </c>
      <c r="F1011" s="3">
        <f>E1011*1.121</f>
        <v>10.089</v>
      </c>
      <c r="G1011">
        <v>4</v>
      </c>
      <c r="H1011">
        <v>8</v>
      </c>
      <c r="I1011">
        <v>9</v>
      </c>
      <c r="J1011" s="3">
        <v>119.2</v>
      </c>
      <c r="K1011" s="3">
        <f>J1011/435.6*4047*4</f>
        <v>4429.7741046831952</v>
      </c>
      <c r="L1011" s="3">
        <f>K1011*1.121</f>
        <v>4965.7767713498615</v>
      </c>
      <c r="P1011" s="18">
        <v>45169</v>
      </c>
    </row>
    <row r="1012" spans="1:16" x14ac:dyDescent="0.2">
      <c r="L1012" s="3"/>
    </row>
    <row r="1013" spans="1:16" x14ac:dyDescent="0.2">
      <c r="L1013" s="3"/>
    </row>
    <row r="1014" spans="1:16" x14ac:dyDescent="0.2">
      <c r="L1014" s="3"/>
    </row>
    <row r="1015" spans="1:16" x14ac:dyDescent="0.2">
      <c r="L1015" s="3"/>
    </row>
    <row r="1016" spans="1:16" x14ac:dyDescent="0.2">
      <c r="L1016" s="3"/>
    </row>
    <row r="1017" spans="1:16" x14ac:dyDescent="0.2">
      <c r="L1017" s="3"/>
    </row>
    <row r="1018" spans="1:16" x14ac:dyDescent="0.2">
      <c r="L1018" s="3"/>
    </row>
    <row r="1019" spans="1:16" x14ac:dyDescent="0.2">
      <c r="L1019" s="3"/>
    </row>
    <row r="1020" spans="1:16" x14ac:dyDescent="0.2">
      <c r="L1020" s="3"/>
    </row>
    <row r="1021" spans="1:16" x14ac:dyDescent="0.2">
      <c r="L1021" s="3"/>
    </row>
    <row r="1022" spans="1:16" x14ac:dyDescent="0.2">
      <c r="L1022" s="3"/>
    </row>
    <row r="1023" spans="1:16" x14ac:dyDescent="0.2">
      <c r="L1023" s="3"/>
    </row>
    <row r="1024" spans="1:16" x14ac:dyDescent="0.2">
      <c r="L1024" s="3"/>
    </row>
    <row r="1025" spans="12:12" x14ac:dyDescent="0.2">
      <c r="L1025" s="3"/>
    </row>
    <row r="1026" spans="12:12" x14ac:dyDescent="0.2">
      <c r="L1026" s="3"/>
    </row>
    <row r="1027" spans="12:12" x14ac:dyDescent="0.2">
      <c r="L1027" s="3"/>
    </row>
  </sheetData>
  <sortState xmlns:xlrd2="http://schemas.microsoft.com/office/spreadsheetml/2017/richdata2" ref="A4:AT1011">
    <sortCondition ref="A4:A1011"/>
    <sortCondition ref="D4:D1011"/>
    <sortCondition ref="B4:B1011"/>
    <sortCondition ref="I4:I101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8A2D5-D460-6148-8DD7-1C4D45D422C6}">
  <dimension ref="A1:BE131"/>
  <sheetViews>
    <sheetView zoomScale="64" zoomScaleNormal="64" workbookViewId="0">
      <pane xSplit="6" ySplit="3" topLeftCell="G81" activePane="bottomRight" state="frozen"/>
      <selection pane="topRight" activeCell="G1" sqref="G1"/>
      <selection pane="bottomLeft" activeCell="A4" sqref="A4"/>
      <selection pane="bottomRight" activeCell="A68" sqref="A68:H131"/>
    </sheetView>
  </sheetViews>
  <sheetFormatPr baseColWidth="10" defaultRowHeight="16" x14ac:dyDescent="0.2"/>
  <cols>
    <col min="9" max="9" width="10.83203125" style="2"/>
    <col min="10" max="10" width="10.83203125" style="4"/>
    <col min="11" max="11" width="10.83203125" style="2"/>
    <col min="13" max="13" width="10.83203125" style="2"/>
    <col min="14" max="14" width="10.83203125" style="4"/>
    <col min="15" max="15" width="10.83203125" style="2"/>
    <col min="17" max="17" width="10.83203125" style="2"/>
    <col min="18" max="18" width="10.83203125" style="4"/>
    <col min="19" max="19" width="10.83203125" style="2"/>
    <col min="21" max="21" width="10.83203125" style="3"/>
    <col min="22" max="22" width="10.83203125" style="4"/>
    <col min="23" max="23" width="10.83203125" style="2"/>
    <col min="25" max="25" width="10.83203125" style="3"/>
    <col min="26" max="26" width="10.83203125" style="4"/>
    <col min="27" max="27" width="10.83203125" style="2"/>
    <col min="29" max="29" width="10.83203125" style="3"/>
    <col min="30" max="30" width="10.83203125" style="4"/>
    <col min="31" max="31" width="10.83203125" style="2"/>
    <col min="33" max="33" width="10.83203125" style="3"/>
    <col min="34" max="34" width="10.83203125" style="4"/>
    <col min="35" max="35" width="10.83203125" style="2"/>
    <col min="37" max="37" width="10.83203125" style="3"/>
    <col min="38" max="38" width="10.83203125" style="4"/>
    <col min="39" max="39" width="10.83203125" style="2"/>
    <col min="41" max="41" width="10.83203125" style="3"/>
    <col min="42" max="42" width="10.83203125" style="4"/>
    <col min="43" max="43" width="10.83203125" style="2"/>
  </cols>
  <sheetData>
    <row r="1" spans="1:57" x14ac:dyDescent="0.2">
      <c r="U1" s="3" t="s">
        <v>25</v>
      </c>
    </row>
    <row r="2" spans="1:57" x14ac:dyDescent="0.2">
      <c r="A2" t="s">
        <v>39</v>
      </c>
      <c r="B2" t="s">
        <v>1</v>
      </c>
      <c r="C2" t="s">
        <v>14</v>
      </c>
      <c r="D2" t="s">
        <v>0</v>
      </c>
      <c r="E2" t="s">
        <v>19</v>
      </c>
      <c r="F2" t="s">
        <v>20</v>
      </c>
      <c r="G2" t="s">
        <v>21</v>
      </c>
      <c r="H2" t="s">
        <v>22</v>
      </c>
      <c r="I2" s="2" t="s">
        <v>36</v>
      </c>
      <c r="M2" s="2" t="s">
        <v>35</v>
      </c>
      <c r="Q2" s="2" t="s">
        <v>34</v>
      </c>
      <c r="U2" s="3" t="s">
        <v>28</v>
      </c>
      <c r="Y2" s="3" t="s">
        <v>29</v>
      </c>
      <c r="AC2" s="3" t="s">
        <v>30</v>
      </c>
      <c r="AG2" s="3" t="s">
        <v>31</v>
      </c>
      <c r="AK2" s="3" t="s">
        <v>32</v>
      </c>
      <c r="AO2" s="3" t="s">
        <v>33</v>
      </c>
      <c r="AS2" s="5" t="s">
        <v>51</v>
      </c>
      <c r="AT2" s="5"/>
      <c r="AY2" s="5" t="s">
        <v>43</v>
      </c>
      <c r="AZ2" s="5"/>
      <c r="BA2" s="5"/>
      <c r="BB2" s="5" t="s">
        <v>44</v>
      </c>
      <c r="BC2" s="5"/>
      <c r="BD2" s="5"/>
      <c r="BE2" s="5"/>
    </row>
    <row r="3" spans="1:57" x14ac:dyDescent="0.2">
      <c r="E3" t="s">
        <v>24</v>
      </c>
      <c r="G3" t="s">
        <v>23</v>
      </c>
      <c r="I3" s="2" t="s">
        <v>26</v>
      </c>
      <c r="J3" s="4" t="s">
        <v>37</v>
      </c>
      <c r="K3" s="2" t="s">
        <v>38</v>
      </c>
      <c r="L3" t="s">
        <v>27</v>
      </c>
      <c r="M3" s="2" t="s">
        <v>26</v>
      </c>
      <c r="N3" s="4" t="s">
        <v>37</v>
      </c>
      <c r="O3" s="2" t="s">
        <v>38</v>
      </c>
      <c r="P3" t="s">
        <v>27</v>
      </c>
      <c r="Q3" s="2" t="s">
        <v>26</v>
      </c>
      <c r="R3" s="4" t="s">
        <v>37</v>
      </c>
      <c r="S3" s="2" t="s">
        <v>38</v>
      </c>
      <c r="T3" t="s">
        <v>27</v>
      </c>
      <c r="U3" s="3" t="s">
        <v>26</v>
      </c>
      <c r="V3" s="4" t="s">
        <v>37</v>
      </c>
      <c r="W3" s="2" t="s">
        <v>38</v>
      </c>
      <c r="X3" t="s">
        <v>27</v>
      </c>
      <c r="Y3" s="3" t="s">
        <v>26</v>
      </c>
      <c r="Z3" s="4" t="s">
        <v>37</v>
      </c>
      <c r="AA3" s="2" t="s">
        <v>38</v>
      </c>
      <c r="AB3" t="s">
        <v>27</v>
      </c>
      <c r="AC3" s="3" t="s">
        <v>26</v>
      </c>
      <c r="AD3" s="4" t="s">
        <v>37</v>
      </c>
      <c r="AE3" s="2" t="s">
        <v>38</v>
      </c>
      <c r="AF3" t="s">
        <v>27</v>
      </c>
      <c r="AG3" s="3" t="s">
        <v>26</v>
      </c>
      <c r="AH3" s="4" t="s">
        <v>37</v>
      </c>
      <c r="AI3" s="2" t="s">
        <v>38</v>
      </c>
      <c r="AJ3" t="s">
        <v>27</v>
      </c>
      <c r="AK3" s="3" t="s">
        <v>26</v>
      </c>
      <c r="AL3" s="4" t="s">
        <v>37</v>
      </c>
      <c r="AM3" s="2" t="s">
        <v>38</v>
      </c>
      <c r="AN3" t="s">
        <v>27</v>
      </c>
      <c r="AO3" s="3" t="s">
        <v>26</v>
      </c>
      <c r="AP3" s="4" t="s">
        <v>37</v>
      </c>
      <c r="AQ3" s="2" t="s">
        <v>38</v>
      </c>
      <c r="AR3" t="s">
        <v>27</v>
      </c>
      <c r="AS3" s="5"/>
      <c r="AT3" s="5" t="s">
        <v>45</v>
      </c>
      <c r="AU3" s="5"/>
      <c r="AV3" s="5" t="s">
        <v>46</v>
      </c>
      <c r="AW3" s="5"/>
      <c r="AX3" s="5" t="s">
        <v>47</v>
      </c>
      <c r="AY3" s="5" t="s">
        <v>23</v>
      </c>
      <c r="AZ3" s="5" t="s">
        <v>24</v>
      </c>
      <c r="BA3" s="5" t="s">
        <v>37</v>
      </c>
      <c r="BB3" s="5" t="s">
        <v>23</v>
      </c>
      <c r="BC3" s="5" t="s">
        <v>24</v>
      </c>
      <c r="BD3" s="5" t="s">
        <v>37</v>
      </c>
      <c r="BE3" s="5"/>
    </row>
    <row r="4" spans="1:57" x14ac:dyDescent="0.2">
      <c r="A4">
        <v>2022</v>
      </c>
      <c r="B4" t="s">
        <v>153</v>
      </c>
      <c r="C4" t="s">
        <v>15</v>
      </c>
      <c r="D4" s="1">
        <v>44699</v>
      </c>
      <c r="E4">
        <v>0</v>
      </c>
      <c r="F4">
        <v>1</v>
      </c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</row>
    <row r="5" spans="1:57" x14ac:dyDescent="0.2">
      <c r="A5">
        <v>2022</v>
      </c>
      <c r="B5" t="s">
        <v>2</v>
      </c>
      <c r="C5" t="s">
        <v>15</v>
      </c>
      <c r="D5" s="1">
        <v>44699</v>
      </c>
      <c r="E5">
        <v>3</v>
      </c>
      <c r="F5">
        <v>1</v>
      </c>
      <c r="G5">
        <v>15.8</v>
      </c>
      <c r="H5" s="1">
        <v>44728</v>
      </c>
      <c r="L5" s="1">
        <f t="shared" ref="L5:L83" si="0">P5-7</f>
        <v>44707</v>
      </c>
      <c r="P5" s="1">
        <f t="shared" ref="P5:P68" si="1">T5-7</f>
        <v>44714</v>
      </c>
      <c r="T5" s="1">
        <f>X5-7</f>
        <v>44721</v>
      </c>
      <c r="U5" s="3">
        <v>9.1999999999999993</v>
      </c>
      <c r="X5" s="1">
        <v>44728</v>
      </c>
      <c r="Y5" s="3">
        <v>21.2</v>
      </c>
      <c r="AB5" s="1">
        <f>X5+7</f>
        <v>44735</v>
      </c>
      <c r="AC5" s="3">
        <v>35</v>
      </c>
      <c r="AF5" s="1">
        <f t="shared" ref="AF5:AF76" si="2">AB5+7</f>
        <v>44742</v>
      </c>
      <c r="AG5" s="3">
        <v>22</v>
      </c>
      <c r="AJ5" s="1">
        <f t="shared" ref="AJ5:AJ76" si="3">AF5+7</f>
        <v>44749</v>
      </c>
      <c r="AK5" s="3">
        <v>47</v>
      </c>
      <c r="AN5" s="1">
        <f t="shared" ref="AN5:AN76" si="4">AJ5+7</f>
        <v>44756</v>
      </c>
      <c r="AO5" s="3">
        <v>27.7</v>
      </c>
      <c r="AR5" s="1">
        <f t="shared" ref="AR5:AR76" si="5">AN5+7</f>
        <v>44763</v>
      </c>
      <c r="AS5" s="5" t="s">
        <v>2</v>
      </c>
      <c r="AT5" s="5">
        <f>AVERAGE(U5,U21,U37,U53)</f>
        <v>7.5249999999999986</v>
      </c>
      <c r="AU5" s="6">
        <v>44728</v>
      </c>
      <c r="AV5" s="5">
        <f>AVERAGE(AT5:AT7)</f>
        <v>11.941666666666665</v>
      </c>
      <c r="AW5" s="5" t="s">
        <v>48</v>
      </c>
      <c r="AX5" s="5">
        <f>AVERAGE(AT5,AT9,AT13,AT17)</f>
        <v>15.925000000000001</v>
      </c>
      <c r="AY5" s="7">
        <f>AVERAGE(Y5,Y21,Y37,Y53)</f>
        <v>19.324999999999999</v>
      </c>
      <c r="AZ5" s="7">
        <f>AY5/435.6*4047*4</f>
        <v>718.16597796143242</v>
      </c>
      <c r="BA5" s="7"/>
      <c r="BB5" s="7">
        <f>AVERAGE(AG5,AG21,AG37,AG53)</f>
        <v>43.774999999999999</v>
      </c>
      <c r="BC5" s="7">
        <f t="shared" ref="BC5:BC15" si="6">BB5/435.6*4047*4</f>
        <v>1626.789944903581</v>
      </c>
      <c r="BD5" s="7"/>
      <c r="BE5" s="5"/>
    </row>
    <row r="6" spans="1:57" x14ac:dyDescent="0.2">
      <c r="A6">
        <v>2022</v>
      </c>
      <c r="B6" t="s">
        <v>3</v>
      </c>
      <c r="C6" t="s">
        <v>15</v>
      </c>
      <c r="D6" s="1">
        <v>44699</v>
      </c>
      <c r="E6">
        <v>6</v>
      </c>
      <c r="F6">
        <v>1</v>
      </c>
      <c r="G6">
        <v>15.2</v>
      </c>
      <c r="H6" s="1">
        <v>44728</v>
      </c>
      <c r="J6" s="4">
        <v>0</v>
      </c>
      <c r="K6" s="2" t="s">
        <v>40</v>
      </c>
      <c r="L6" s="1">
        <f t="shared" si="0"/>
        <v>44707</v>
      </c>
      <c r="N6" s="4">
        <v>1</v>
      </c>
      <c r="O6" s="2" t="s">
        <v>41</v>
      </c>
      <c r="P6" s="1">
        <f t="shared" si="1"/>
        <v>44714</v>
      </c>
      <c r="R6" s="4">
        <v>2</v>
      </c>
      <c r="S6" s="2" t="s">
        <v>42</v>
      </c>
      <c r="T6" s="1">
        <f t="shared" ref="T6:T68" si="7">X6-7</f>
        <v>44721</v>
      </c>
      <c r="U6" s="3">
        <v>19.600000000000001</v>
      </c>
      <c r="V6" s="4">
        <v>4</v>
      </c>
      <c r="W6" s="2" t="s">
        <v>42</v>
      </c>
      <c r="X6" s="1">
        <v>44728</v>
      </c>
      <c r="Y6" s="3">
        <v>37.4</v>
      </c>
      <c r="Z6" s="4">
        <v>12</v>
      </c>
      <c r="AA6" s="2" t="s">
        <v>53</v>
      </c>
      <c r="AB6" s="1">
        <f>X6+7</f>
        <v>44735</v>
      </c>
      <c r="AC6" s="3">
        <v>38.200000000000003</v>
      </c>
      <c r="AD6" s="4">
        <v>22</v>
      </c>
      <c r="AE6" s="2" t="s">
        <v>52</v>
      </c>
      <c r="AF6" s="1">
        <f t="shared" si="2"/>
        <v>44742</v>
      </c>
      <c r="AG6" s="3">
        <v>60.8</v>
      </c>
      <c r="AH6" s="4">
        <v>33</v>
      </c>
      <c r="AI6" s="2" t="s">
        <v>55</v>
      </c>
      <c r="AJ6" s="1">
        <f t="shared" si="3"/>
        <v>44749</v>
      </c>
      <c r="AK6" s="3">
        <v>77.3</v>
      </c>
      <c r="AL6" s="4">
        <v>40</v>
      </c>
      <c r="AM6" s="2" t="s">
        <v>56</v>
      </c>
      <c r="AN6" s="1">
        <f t="shared" si="4"/>
        <v>44756</v>
      </c>
      <c r="AO6" s="3">
        <v>56.1</v>
      </c>
      <c r="AP6" s="4">
        <v>47</v>
      </c>
      <c r="AQ6" s="2" t="s">
        <v>59</v>
      </c>
      <c r="AR6" s="1">
        <f t="shared" si="5"/>
        <v>44763</v>
      </c>
      <c r="AS6" s="5" t="s">
        <v>3</v>
      </c>
      <c r="AT6" s="5">
        <f>AVERAGE(U6,U22,U38,U54)</f>
        <v>15.125</v>
      </c>
      <c r="AU6" s="5"/>
      <c r="AV6" s="5"/>
      <c r="AW6" s="5" t="s">
        <v>49</v>
      </c>
      <c r="AX6" s="5">
        <f>AVERAGE(AT6,AT10,AT14,AT18)</f>
        <v>21.487499999999997</v>
      </c>
      <c r="AY6" s="7">
        <f>AVERAGE(Y6,Y22,Y38,Y54)</f>
        <v>24.824999999999999</v>
      </c>
      <c r="AZ6" s="7">
        <f t="shared" ref="AZ6:AZ19" si="8">AY6/435.6*4047*4</f>
        <v>922.55991735537179</v>
      </c>
      <c r="BA6" s="7">
        <f>AVERAGE(Z6,Z22,Z38,Z54)</f>
        <v>11.5</v>
      </c>
      <c r="BB6" s="7">
        <f>AVERAGE(AG6,AG22,AG38,AG54)</f>
        <v>55.975000000000009</v>
      </c>
      <c r="BC6" s="7">
        <f t="shared" si="6"/>
        <v>2080.1728650137743</v>
      </c>
      <c r="BD6" s="7">
        <f>AVERAGE(AH6,AH22,AH38,AH54)</f>
        <v>29.75</v>
      </c>
      <c r="BE6" s="5"/>
    </row>
    <row r="7" spans="1:57" x14ac:dyDescent="0.2">
      <c r="A7">
        <v>2022</v>
      </c>
      <c r="B7" t="s">
        <v>4</v>
      </c>
      <c r="C7" t="s">
        <v>15</v>
      </c>
      <c r="D7" s="1">
        <v>44699</v>
      </c>
      <c r="E7">
        <v>9</v>
      </c>
      <c r="F7">
        <v>1</v>
      </c>
      <c r="G7">
        <v>11.8</v>
      </c>
      <c r="H7" s="1">
        <v>44728</v>
      </c>
      <c r="L7" s="1">
        <f t="shared" si="0"/>
        <v>44707</v>
      </c>
      <c r="P7" s="1">
        <f t="shared" si="1"/>
        <v>44714</v>
      </c>
      <c r="T7" s="1">
        <f t="shared" si="7"/>
        <v>44721</v>
      </c>
      <c r="U7" s="3">
        <v>14.3</v>
      </c>
      <c r="X7" s="1">
        <v>44728</v>
      </c>
      <c r="Y7" s="3">
        <v>30.7</v>
      </c>
      <c r="AB7" s="1">
        <f>X7+7</f>
        <v>44735</v>
      </c>
      <c r="AC7" s="3">
        <v>33.799999999999997</v>
      </c>
      <c r="AF7" s="1">
        <f t="shared" si="2"/>
        <v>44742</v>
      </c>
      <c r="AG7" s="3">
        <v>47.6</v>
      </c>
      <c r="AJ7" s="1">
        <f t="shared" si="3"/>
        <v>44749</v>
      </c>
      <c r="AK7" s="3">
        <v>95.8</v>
      </c>
      <c r="AN7" s="1">
        <f t="shared" si="4"/>
        <v>44756</v>
      </c>
      <c r="AO7" s="3">
        <v>124.1</v>
      </c>
      <c r="AR7" s="1">
        <f t="shared" si="5"/>
        <v>44763</v>
      </c>
      <c r="AS7" s="5" t="s">
        <v>4</v>
      </c>
      <c r="AT7" s="5">
        <f>AVERAGE(U7,U23,U39,U55)</f>
        <v>13.174999999999999</v>
      </c>
      <c r="AU7" s="5"/>
      <c r="AV7" s="5"/>
      <c r="AW7" s="5" t="s">
        <v>50</v>
      </c>
      <c r="AX7" s="5">
        <f>AVERAGE(AT7,AT11,AT15,AT19)</f>
        <v>22.856249999999999</v>
      </c>
      <c r="AY7" s="7">
        <f>AVERAGE(Y7,Y23,Y39,Y55)</f>
        <v>26.474999999999998</v>
      </c>
      <c r="AZ7" s="7">
        <f t="shared" si="8"/>
        <v>983.87809917355355</v>
      </c>
      <c r="BA7" s="7"/>
      <c r="BB7" s="7">
        <f>AVERAGE(AG7,AG23,AG39,AG55)</f>
        <v>56.15</v>
      </c>
      <c r="BC7" s="7">
        <f t="shared" si="6"/>
        <v>2086.6763085399448</v>
      </c>
      <c r="BD7" s="7"/>
      <c r="BE7" s="5"/>
    </row>
    <row r="8" spans="1:57" x14ac:dyDescent="0.2">
      <c r="A8">
        <v>2022</v>
      </c>
      <c r="B8" t="s">
        <v>156</v>
      </c>
      <c r="C8" t="s">
        <v>16</v>
      </c>
      <c r="D8" s="1">
        <v>44713</v>
      </c>
      <c r="E8">
        <v>0</v>
      </c>
      <c r="F8">
        <v>1</v>
      </c>
      <c r="H8" s="1"/>
      <c r="L8" s="1"/>
      <c r="P8" s="1"/>
      <c r="T8" s="1"/>
      <c r="X8" s="1"/>
      <c r="AB8" s="1"/>
      <c r="AF8" s="1"/>
      <c r="AJ8" s="1"/>
      <c r="AN8" s="1"/>
      <c r="AR8" s="1"/>
      <c r="AS8" s="5"/>
      <c r="AT8" s="5"/>
      <c r="AU8" s="5"/>
      <c r="AV8" s="5"/>
      <c r="AW8" s="5"/>
      <c r="AX8" s="5"/>
      <c r="AY8" s="7"/>
      <c r="AZ8" s="7"/>
      <c r="BA8" s="7"/>
      <c r="BB8" s="7"/>
      <c r="BC8" s="7"/>
      <c r="BD8" s="7"/>
      <c r="BE8" s="5"/>
    </row>
    <row r="9" spans="1:57" x14ac:dyDescent="0.2">
      <c r="A9">
        <v>2022</v>
      </c>
      <c r="B9" t="s">
        <v>5</v>
      </c>
      <c r="C9" t="s">
        <v>16</v>
      </c>
      <c r="D9" s="1">
        <v>44713</v>
      </c>
      <c r="E9">
        <v>3</v>
      </c>
      <c r="F9">
        <v>1</v>
      </c>
      <c r="G9">
        <v>8.1</v>
      </c>
      <c r="H9" s="1">
        <v>44742</v>
      </c>
      <c r="L9" s="1">
        <f t="shared" si="0"/>
        <v>44721</v>
      </c>
      <c r="P9" s="1">
        <f t="shared" si="1"/>
        <v>44728</v>
      </c>
      <c r="T9" s="1">
        <f t="shared" si="7"/>
        <v>44735</v>
      </c>
      <c r="U9" s="3">
        <v>22.9</v>
      </c>
      <c r="X9" s="1">
        <v>44742</v>
      </c>
      <c r="Y9" s="3">
        <v>39.299999999999997</v>
      </c>
      <c r="AB9" s="1">
        <f>X9+7</f>
        <v>44749</v>
      </c>
      <c r="AC9" s="3">
        <v>70.7</v>
      </c>
      <c r="AF9" s="1">
        <f t="shared" si="2"/>
        <v>44756</v>
      </c>
      <c r="AG9" s="3">
        <v>76.3</v>
      </c>
      <c r="AJ9" s="1">
        <f t="shared" si="3"/>
        <v>44763</v>
      </c>
      <c r="AK9" s="3">
        <v>139.69999999999999</v>
      </c>
      <c r="AN9" s="1">
        <f t="shared" si="4"/>
        <v>44770</v>
      </c>
      <c r="AO9" s="3">
        <v>131.9</v>
      </c>
      <c r="AR9" s="1">
        <f t="shared" si="5"/>
        <v>44777</v>
      </c>
      <c r="AS9" s="5" t="s">
        <v>5</v>
      </c>
      <c r="AT9" s="5">
        <f>AVERAGE(U9,U25,U41,U57)</f>
        <v>14.625</v>
      </c>
      <c r="AU9" s="6">
        <v>44742</v>
      </c>
      <c r="AV9" s="5">
        <f>AVERAGE(AT9:AT11)</f>
        <v>16.158333333333335</v>
      </c>
      <c r="AW9" s="5"/>
      <c r="AX9" s="5"/>
      <c r="AY9" s="7">
        <f>AVERAGE(Y9,Y25,Y41,Y57)</f>
        <v>29.85</v>
      </c>
      <c r="AZ9" s="7">
        <f t="shared" si="8"/>
        <v>1109.3016528925621</v>
      </c>
      <c r="BA9" s="7"/>
      <c r="BB9" s="7">
        <f>AVERAGE(AG9,AG25,AG41,AG57)</f>
        <v>102.69999999999999</v>
      </c>
      <c r="BC9" s="7">
        <f t="shared" si="6"/>
        <v>3816.5922865013767</v>
      </c>
      <c r="BD9" s="7"/>
      <c r="BE9" s="5"/>
    </row>
    <row r="10" spans="1:57" x14ac:dyDescent="0.2">
      <c r="A10">
        <v>2022</v>
      </c>
      <c r="B10" t="s">
        <v>6</v>
      </c>
      <c r="C10" t="s">
        <v>16</v>
      </c>
      <c r="D10" s="1">
        <v>44713</v>
      </c>
      <c r="E10">
        <v>6</v>
      </c>
      <c r="F10">
        <v>1</v>
      </c>
      <c r="G10">
        <v>3.2</v>
      </c>
      <c r="H10" s="1">
        <v>44742</v>
      </c>
      <c r="J10" s="4">
        <v>0</v>
      </c>
      <c r="K10" s="2" t="s">
        <v>40</v>
      </c>
      <c r="L10" s="1">
        <f t="shared" si="0"/>
        <v>44721</v>
      </c>
      <c r="N10" s="4">
        <v>1</v>
      </c>
      <c r="O10" s="2" t="s">
        <v>41</v>
      </c>
      <c r="P10" s="1">
        <f t="shared" si="1"/>
        <v>44728</v>
      </c>
      <c r="R10" s="4">
        <v>5</v>
      </c>
      <c r="S10" s="2" t="s">
        <v>42</v>
      </c>
      <c r="T10" s="1">
        <f t="shared" si="7"/>
        <v>44735</v>
      </c>
      <c r="U10" s="3">
        <v>22.4</v>
      </c>
      <c r="V10" s="4">
        <v>13</v>
      </c>
      <c r="W10" s="2" t="s">
        <v>42</v>
      </c>
      <c r="X10" s="1">
        <v>44742</v>
      </c>
      <c r="Y10" s="3">
        <v>46</v>
      </c>
      <c r="Z10" s="4">
        <v>21</v>
      </c>
      <c r="AA10" s="2" t="s">
        <v>52</v>
      </c>
      <c r="AB10" s="1">
        <f>X10+7</f>
        <v>44749</v>
      </c>
      <c r="AC10" s="3">
        <v>81.400000000000006</v>
      </c>
      <c r="AD10" s="4">
        <v>33</v>
      </c>
      <c r="AE10" s="2" t="s">
        <v>55</v>
      </c>
      <c r="AF10" s="1">
        <f t="shared" si="2"/>
        <v>44756</v>
      </c>
      <c r="AG10" s="3">
        <v>67.3</v>
      </c>
      <c r="AH10" s="4">
        <v>41</v>
      </c>
      <c r="AI10" s="2" t="s">
        <v>56</v>
      </c>
      <c r="AJ10" s="1">
        <f t="shared" si="3"/>
        <v>44763</v>
      </c>
      <c r="AK10" s="3">
        <v>126.1</v>
      </c>
      <c r="AL10" s="4">
        <v>47</v>
      </c>
      <c r="AM10" s="2" t="s">
        <v>61</v>
      </c>
      <c r="AN10" s="1">
        <f t="shared" si="4"/>
        <v>44770</v>
      </c>
      <c r="AO10" s="3">
        <v>229.3</v>
      </c>
      <c r="AP10" s="4">
        <v>56</v>
      </c>
      <c r="AQ10" s="2" t="s">
        <v>59</v>
      </c>
      <c r="AR10" s="1">
        <f t="shared" si="5"/>
        <v>44777</v>
      </c>
      <c r="AS10" s="5" t="s">
        <v>6</v>
      </c>
      <c r="AT10" s="5">
        <f>AVERAGE(U10,U26,U42,U58)</f>
        <v>15.8</v>
      </c>
      <c r="AU10" s="5"/>
      <c r="AV10" s="5"/>
      <c r="AW10" s="5"/>
      <c r="AX10" s="5"/>
      <c r="AY10" s="7">
        <f>AVERAGE(Y10,Y26,Y42,Y58)</f>
        <v>37.475000000000001</v>
      </c>
      <c r="AZ10" s="7">
        <f t="shared" si="8"/>
        <v>1392.6659779614324</v>
      </c>
      <c r="BA10" s="7">
        <f>AVERAGE(Z10,Z26,Z42,Z58)</f>
        <v>15.75</v>
      </c>
      <c r="BB10" s="7">
        <f>AVERAGE(AG10,AG26,AG42,AG58)</f>
        <v>116.3</v>
      </c>
      <c r="BC10" s="7">
        <f t="shared" si="6"/>
        <v>4322.0027548209364</v>
      </c>
      <c r="BD10" s="7">
        <f>AVERAGE(AH10,AH26,AH42,AH58)</f>
        <v>35.75</v>
      </c>
      <c r="BE10" s="5"/>
    </row>
    <row r="11" spans="1:57" x14ac:dyDescent="0.2">
      <c r="A11">
        <v>2022</v>
      </c>
      <c r="B11" t="s">
        <v>7</v>
      </c>
      <c r="C11" t="s">
        <v>16</v>
      </c>
      <c r="D11" s="1">
        <v>44713</v>
      </c>
      <c r="E11">
        <v>9</v>
      </c>
      <c r="F11">
        <v>1</v>
      </c>
      <c r="G11">
        <v>4.8</v>
      </c>
      <c r="H11" s="1">
        <v>44742</v>
      </c>
      <c r="L11" s="1">
        <f t="shared" si="0"/>
        <v>44721</v>
      </c>
      <c r="P11" s="1">
        <f t="shared" si="1"/>
        <v>44728</v>
      </c>
      <c r="T11" s="1">
        <f t="shared" si="7"/>
        <v>44735</v>
      </c>
      <c r="U11" s="3">
        <v>23.7</v>
      </c>
      <c r="X11" s="1">
        <v>44742</v>
      </c>
      <c r="Y11" s="3">
        <v>46.1</v>
      </c>
      <c r="AB11" s="1">
        <f>X11+7</f>
        <v>44749</v>
      </c>
      <c r="AC11" s="3">
        <v>77.7</v>
      </c>
      <c r="AF11" s="1">
        <f t="shared" si="2"/>
        <v>44756</v>
      </c>
      <c r="AG11" s="3">
        <v>67.3</v>
      </c>
      <c r="AJ11" s="1">
        <f t="shared" si="3"/>
        <v>44763</v>
      </c>
      <c r="AK11" s="3">
        <v>140</v>
      </c>
      <c r="AN11" s="1">
        <f t="shared" si="4"/>
        <v>44770</v>
      </c>
      <c r="AO11" s="3">
        <v>175.9</v>
      </c>
      <c r="AR11" s="1">
        <f t="shared" si="5"/>
        <v>44777</v>
      </c>
      <c r="AS11" s="5" t="s">
        <v>7</v>
      </c>
      <c r="AT11" s="5">
        <f>AVERAGE(U11,U27,U43,U59)</f>
        <v>18.05</v>
      </c>
      <c r="AU11" s="5"/>
      <c r="AV11" s="5"/>
      <c r="AW11" s="5"/>
      <c r="AX11" s="5"/>
      <c r="AY11" s="7">
        <f>AVERAGE(Y11,Y27,Y43,Y59)</f>
        <v>41.674999999999997</v>
      </c>
      <c r="AZ11" s="7">
        <f t="shared" si="8"/>
        <v>1548.7486225895316</v>
      </c>
      <c r="BA11" s="7"/>
      <c r="BB11" s="7">
        <f>AVERAGE(AG11,AG27,AG43,AG59)</f>
        <v>105.65</v>
      </c>
      <c r="BC11" s="7">
        <f t="shared" si="6"/>
        <v>3926.2217630853997</v>
      </c>
      <c r="BD11" s="7"/>
      <c r="BE11" s="5"/>
    </row>
    <row r="12" spans="1:57" x14ac:dyDescent="0.2">
      <c r="A12">
        <v>2022</v>
      </c>
      <c r="B12" t="s">
        <v>155</v>
      </c>
      <c r="C12" t="s">
        <v>17</v>
      </c>
      <c r="D12" s="1">
        <v>44727</v>
      </c>
      <c r="E12">
        <v>0</v>
      </c>
      <c r="F12">
        <v>1</v>
      </c>
      <c r="H12" s="1"/>
      <c r="L12" s="1"/>
      <c r="P12" s="1"/>
      <c r="T12" s="1"/>
      <c r="X12" s="1"/>
      <c r="AB12" s="1"/>
      <c r="AF12" s="1"/>
      <c r="AJ12" s="1"/>
      <c r="AN12" s="1"/>
      <c r="AR12" s="1"/>
      <c r="AS12" s="5"/>
      <c r="AT12" s="5"/>
      <c r="AU12" s="5"/>
      <c r="AV12" s="5"/>
      <c r="AW12" s="5"/>
      <c r="AX12" s="5"/>
      <c r="AY12" s="7"/>
      <c r="AZ12" s="7"/>
      <c r="BA12" s="7"/>
      <c r="BB12" s="7"/>
      <c r="BC12" s="7"/>
      <c r="BD12" s="7"/>
      <c r="BE12" s="5"/>
    </row>
    <row r="13" spans="1:57" x14ac:dyDescent="0.2">
      <c r="A13">
        <v>2022</v>
      </c>
      <c r="B13" t="s">
        <v>8</v>
      </c>
      <c r="C13" t="s">
        <v>17</v>
      </c>
      <c r="D13" s="1">
        <v>44727</v>
      </c>
      <c r="E13">
        <v>3</v>
      </c>
      <c r="F13">
        <v>1</v>
      </c>
      <c r="G13">
        <v>11</v>
      </c>
      <c r="H13" s="1">
        <v>44756</v>
      </c>
      <c r="L13" s="1">
        <f t="shared" si="0"/>
        <v>44735</v>
      </c>
      <c r="P13" s="1">
        <f t="shared" si="1"/>
        <v>44742</v>
      </c>
      <c r="T13" s="1">
        <f t="shared" si="7"/>
        <v>44749</v>
      </c>
      <c r="U13" s="3">
        <v>22.5</v>
      </c>
      <c r="X13" s="1">
        <v>44756</v>
      </c>
      <c r="Y13" s="3">
        <v>42.4</v>
      </c>
      <c r="AB13" s="1">
        <f>X13+7</f>
        <v>44763</v>
      </c>
      <c r="AC13" s="3">
        <v>87.2</v>
      </c>
      <c r="AF13" s="1">
        <f t="shared" si="2"/>
        <v>44770</v>
      </c>
      <c r="AG13" s="3">
        <v>91.7</v>
      </c>
      <c r="AJ13" s="1">
        <f t="shared" si="3"/>
        <v>44777</v>
      </c>
      <c r="AK13" s="3">
        <v>79.2</v>
      </c>
      <c r="AN13" s="1">
        <f t="shared" si="4"/>
        <v>44784</v>
      </c>
      <c r="AO13" s="3">
        <v>163</v>
      </c>
      <c r="AR13" s="1">
        <f t="shared" si="5"/>
        <v>44791</v>
      </c>
      <c r="AS13" s="5" t="s">
        <v>8</v>
      </c>
      <c r="AT13" s="5">
        <f>AVERAGE(U13,U29,U45,U61)</f>
        <v>16.625</v>
      </c>
      <c r="AU13" s="6">
        <v>44756</v>
      </c>
      <c r="AV13" s="5">
        <f>AVERAGE(AT13:AT15)</f>
        <v>22.833333333333332</v>
      </c>
      <c r="AW13" s="5"/>
      <c r="AX13" s="5"/>
      <c r="AY13" s="7">
        <f>AVERAGE(Y13,Y29,Y45,Y61)</f>
        <v>33.074999999999996</v>
      </c>
      <c r="AZ13" s="7">
        <f t="shared" si="8"/>
        <v>1229.1508264462807</v>
      </c>
      <c r="BA13" s="7"/>
      <c r="BB13" s="7">
        <f>AVERAGE(AG13,AG29,AG45,AG61)</f>
        <v>80.849999999999994</v>
      </c>
      <c r="BC13" s="7">
        <f t="shared" si="6"/>
        <v>3004.5909090909086</v>
      </c>
      <c r="BD13" s="7"/>
      <c r="BE13" s="5"/>
    </row>
    <row r="14" spans="1:57" x14ac:dyDescent="0.2">
      <c r="A14">
        <v>2022</v>
      </c>
      <c r="B14" t="s">
        <v>9</v>
      </c>
      <c r="C14" t="s">
        <v>17</v>
      </c>
      <c r="D14" s="1">
        <v>44727</v>
      </c>
      <c r="E14">
        <v>6</v>
      </c>
      <c r="F14">
        <v>1</v>
      </c>
      <c r="G14">
        <v>7.4</v>
      </c>
      <c r="H14" s="1">
        <v>44756</v>
      </c>
      <c r="J14" s="4">
        <v>0</v>
      </c>
      <c r="K14" s="2" t="s">
        <v>40</v>
      </c>
      <c r="L14" s="1">
        <f t="shared" si="0"/>
        <v>44735</v>
      </c>
      <c r="N14" s="4">
        <v>1</v>
      </c>
      <c r="O14" s="2" t="s">
        <v>41</v>
      </c>
      <c r="P14" s="1">
        <f t="shared" si="1"/>
        <v>44742</v>
      </c>
      <c r="R14" s="4">
        <v>6</v>
      </c>
      <c r="S14" s="2" t="s">
        <v>42</v>
      </c>
      <c r="T14" s="1">
        <f t="shared" si="7"/>
        <v>44749</v>
      </c>
      <c r="U14" s="3">
        <v>23.6</v>
      </c>
      <c r="V14" s="4">
        <v>16</v>
      </c>
      <c r="W14" s="2" t="s">
        <v>42</v>
      </c>
      <c r="X14" s="1">
        <v>44756</v>
      </c>
      <c r="Y14" s="3">
        <v>43</v>
      </c>
      <c r="Z14" s="4">
        <v>25</v>
      </c>
      <c r="AA14" s="2" t="s">
        <v>52</v>
      </c>
      <c r="AB14" s="1">
        <f>X14+7</f>
        <v>44763</v>
      </c>
      <c r="AC14" s="3">
        <v>63.3</v>
      </c>
      <c r="AD14" s="4">
        <v>32</v>
      </c>
      <c r="AE14" s="2" t="s">
        <v>55</v>
      </c>
      <c r="AF14" s="1">
        <f t="shared" si="2"/>
        <v>44770</v>
      </c>
      <c r="AG14" s="3">
        <v>84.1</v>
      </c>
      <c r="AH14" s="4">
        <v>45</v>
      </c>
      <c r="AI14" s="2" t="s">
        <v>60</v>
      </c>
      <c r="AJ14" s="1">
        <f t="shared" si="3"/>
        <v>44777</v>
      </c>
      <c r="AK14" s="3">
        <v>113.9</v>
      </c>
      <c r="AL14" s="4">
        <v>44</v>
      </c>
      <c r="AM14" s="2" t="s">
        <v>61</v>
      </c>
      <c r="AN14" s="1">
        <f t="shared" si="4"/>
        <v>44784</v>
      </c>
      <c r="AO14" s="3">
        <v>255.6</v>
      </c>
      <c r="AP14" s="4">
        <v>52</v>
      </c>
      <c r="AQ14" s="2" t="s">
        <v>59</v>
      </c>
      <c r="AR14" s="1">
        <f t="shared" si="5"/>
        <v>44791</v>
      </c>
      <c r="AS14" s="5" t="s">
        <v>9</v>
      </c>
      <c r="AT14" s="5">
        <f>AVERAGE(U14,U30,U46,U62)</f>
        <v>22.125</v>
      </c>
      <c r="AU14" s="5"/>
      <c r="AV14" s="5"/>
      <c r="AW14" s="5"/>
      <c r="AX14" s="5"/>
      <c r="AY14" s="7">
        <f>AVERAGE(Y14,Y30,Y46,Y62)</f>
        <v>36.050000000000004</v>
      </c>
      <c r="AZ14" s="7">
        <f t="shared" si="8"/>
        <v>1339.7093663911846</v>
      </c>
      <c r="BA14" s="7">
        <f>AVERAGE(Z14,Z30,Z46,Z62)</f>
        <v>20.75</v>
      </c>
      <c r="BB14" s="7">
        <f>AVERAGE(AG14,AG30,AG46,AG62)</f>
        <v>76.825000000000003</v>
      </c>
      <c r="BC14" s="7">
        <f t="shared" si="6"/>
        <v>2855.0117079889806</v>
      </c>
      <c r="BD14" s="7">
        <f>AVERAGE(AH14,AH30,AH46,AH62)</f>
        <v>38.75</v>
      </c>
      <c r="BE14" s="5"/>
    </row>
    <row r="15" spans="1:57" x14ac:dyDescent="0.2">
      <c r="A15">
        <v>2022</v>
      </c>
      <c r="B15" t="s">
        <v>10</v>
      </c>
      <c r="C15" t="s">
        <v>17</v>
      </c>
      <c r="D15" s="1">
        <v>44727</v>
      </c>
      <c r="E15">
        <v>9</v>
      </c>
      <c r="F15">
        <v>1</v>
      </c>
      <c r="G15">
        <v>9.1</v>
      </c>
      <c r="H15" s="1">
        <v>44756</v>
      </c>
      <c r="L15" s="1">
        <f t="shared" si="0"/>
        <v>44735</v>
      </c>
      <c r="P15" s="1">
        <f t="shared" si="1"/>
        <v>44742</v>
      </c>
      <c r="T15" s="1">
        <f t="shared" si="7"/>
        <v>44749</v>
      </c>
      <c r="U15" s="3">
        <v>19.399999999999999</v>
      </c>
      <c r="X15" s="1">
        <v>44756</v>
      </c>
      <c r="Y15" s="3">
        <v>40</v>
      </c>
      <c r="AB15" s="1">
        <f>X15+7</f>
        <v>44763</v>
      </c>
      <c r="AC15" s="3">
        <v>75.099999999999994</v>
      </c>
      <c r="AF15" s="1">
        <f t="shared" si="2"/>
        <v>44770</v>
      </c>
      <c r="AG15" s="3">
        <v>74.8</v>
      </c>
      <c r="AJ15" s="1">
        <f t="shared" si="3"/>
        <v>44777</v>
      </c>
      <c r="AK15" s="3">
        <v>141.19999999999999</v>
      </c>
      <c r="AN15" s="1">
        <f t="shared" si="4"/>
        <v>44784</v>
      </c>
      <c r="AO15" s="3">
        <v>106.2</v>
      </c>
      <c r="AR15" s="1">
        <f t="shared" si="5"/>
        <v>44791</v>
      </c>
      <c r="AS15" s="5" t="s">
        <v>10</v>
      </c>
      <c r="AT15" s="5">
        <f>AVERAGE(U15,U31,U47,U63)</f>
        <v>29.75</v>
      </c>
      <c r="AU15" s="5"/>
      <c r="AV15" s="5"/>
      <c r="AW15" s="5"/>
      <c r="AX15" s="5"/>
      <c r="AY15" s="7">
        <f>AVERAGE(Y15,Y31,Y47,Y63)</f>
        <v>47.85</v>
      </c>
      <c r="AZ15" s="7">
        <f t="shared" si="8"/>
        <v>1778.2272727272727</v>
      </c>
      <c r="BA15" s="7"/>
      <c r="BB15" s="7">
        <f>AVERAGE(AG15,AG31,AG47,AG63)</f>
        <v>97.399999999999991</v>
      </c>
      <c r="BC15" s="7">
        <f t="shared" si="6"/>
        <v>3619.6308539944898</v>
      </c>
      <c r="BD15" s="7"/>
      <c r="BE15" s="5"/>
    </row>
    <row r="16" spans="1:57" x14ac:dyDescent="0.2">
      <c r="A16">
        <v>2022</v>
      </c>
      <c r="B16" t="s">
        <v>154</v>
      </c>
      <c r="C16" t="s">
        <v>18</v>
      </c>
      <c r="D16" s="1">
        <v>44741</v>
      </c>
      <c r="E16">
        <v>0</v>
      </c>
      <c r="F16">
        <v>1</v>
      </c>
      <c r="H16" s="1"/>
      <c r="L16" s="1"/>
      <c r="P16" s="1"/>
      <c r="T16" s="1"/>
      <c r="X16" s="1"/>
      <c r="AB16" s="1"/>
      <c r="AF16" s="1"/>
      <c r="AJ16" s="1"/>
      <c r="AN16" s="1"/>
      <c r="AR16" s="1"/>
      <c r="AS16" s="5"/>
      <c r="AT16" s="5"/>
      <c r="AU16" s="5"/>
      <c r="AV16" s="5"/>
      <c r="AW16" s="5"/>
      <c r="AX16" s="5"/>
      <c r="AY16" s="7"/>
      <c r="AZ16" s="7"/>
      <c r="BA16" s="7"/>
      <c r="BB16" s="7"/>
      <c r="BC16" s="7"/>
      <c r="BD16" s="7"/>
      <c r="BE16" s="5"/>
    </row>
    <row r="17" spans="1:57" x14ac:dyDescent="0.2">
      <c r="A17">
        <v>2022</v>
      </c>
      <c r="B17" t="s">
        <v>11</v>
      </c>
      <c r="C17" t="s">
        <v>18</v>
      </c>
      <c r="D17" s="1">
        <v>44741</v>
      </c>
      <c r="E17">
        <v>3</v>
      </c>
      <c r="F17">
        <v>1</v>
      </c>
      <c r="G17">
        <v>14.7</v>
      </c>
      <c r="H17" s="1">
        <v>44770</v>
      </c>
      <c r="L17" s="1">
        <f t="shared" si="0"/>
        <v>44749</v>
      </c>
      <c r="P17" s="1">
        <f t="shared" si="1"/>
        <v>44756</v>
      </c>
      <c r="T17" s="1">
        <f t="shared" si="7"/>
        <v>44763</v>
      </c>
      <c r="U17" s="3">
        <v>19</v>
      </c>
      <c r="X17" s="1">
        <v>44770</v>
      </c>
      <c r="Y17" s="3">
        <v>34.799999999999997</v>
      </c>
      <c r="AB17" s="1">
        <f>X17+7</f>
        <v>44777</v>
      </c>
      <c r="AC17" s="3">
        <v>68.5</v>
      </c>
      <c r="AF17" s="1">
        <f t="shared" si="2"/>
        <v>44784</v>
      </c>
      <c r="AG17" s="3">
        <v>57.6</v>
      </c>
      <c r="AJ17" s="1">
        <f t="shared" si="3"/>
        <v>44791</v>
      </c>
      <c r="AK17" s="3">
        <v>38.9</v>
      </c>
      <c r="AN17" s="1">
        <f t="shared" si="4"/>
        <v>44798</v>
      </c>
      <c r="AO17" s="3">
        <v>158.1</v>
      </c>
      <c r="AR17" s="1">
        <f t="shared" si="5"/>
        <v>44805</v>
      </c>
      <c r="AS17" s="5" t="s">
        <v>11</v>
      </c>
      <c r="AT17" s="7">
        <f>AVERAGE(U17,U33,U49,U65)</f>
        <v>24.925000000000001</v>
      </c>
      <c r="AU17" s="6">
        <v>44770</v>
      </c>
      <c r="AV17" s="5">
        <f>AVERAGE(AT17:AT19)</f>
        <v>29.425000000000001</v>
      </c>
      <c r="AW17" s="5"/>
      <c r="AX17" s="5"/>
      <c r="AY17" s="7">
        <f>AVERAGE(Y17,Y33,Y49,Y65)</f>
        <v>43.325000000000003</v>
      </c>
      <c r="AZ17" s="7">
        <f t="shared" si="8"/>
        <v>1610.0668044077136</v>
      </c>
      <c r="BA17" s="7"/>
      <c r="BB17" s="5"/>
      <c r="BC17" s="5"/>
      <c r="BD17" s="5"/>
      <c r="BE17" s="5"/>
    </row>
    <row r="18" spans="1:57" x14ac:dyDescent="0.2">
      <c r="A18">
        <v>2022</v>
      </c>
      <c r="B18" t="s">
        <v>12</v>
      </c>
      <c r="C18" t="s">
        <v>18</v>
      </c>
      <c r="D18" s="1">
        <v>44741</v>
      </c>
      <c r="E18">
        <v>6</v>
      </c>
      <c r="F18">
        <v>1</v>
      </c>
      <c r="G18">
        <v>7.2</v>
      </c>
      <c r="H18" s="1">
        <v>44770</v>
      </c>
      <c r="J18" s="4">
        <v>0</v>
      </c>
      <c r="K18" s="2" t="s">
        <v>40</v>
      </c>
      <c r="L18" s="1">
        <f t="shared" si="0"/>
        <v>44749</v>
      </c>
      <c r="N18" s="4">
        <v>1</v>
      </c>
      <c r="O18" s="2" t="s">
        <v>41</v>
      </c>
      <c r="P18" s="1">
        <f t="shared" si="1"/>
        <v>44756</v>
      </c>
      <c r="R18" s="4">
        <v>9</v>
      </c>
      <c r="S18" s="2" t="s">
        <v>42</v>
      </c>
      <c r="T18" s="1">
        <f t="shared" si="7"/>
        <v>44763</v>
      </c>
      <c r="U18" s="3">
        <v>32.299999999999997</v>
      </c>
      <c r="V18" s="4">
        <v>16</v>
      </c>
      <c r="W18" s="2" t="s">
        <v>42</v>
      </c>
      <c r="X18" s="1">
        <v>44770</v>
      </c>
      <c r="Y18" s="3">
        <v>50.5</v>
      </c>
      <c r="Z18" s="4">
        <v>26</v>
      </c>
      <c r="AA18" s="2" t="s">
        <v>55</v>
      </c>
      <c r="AB18" s="1">
        <f>X18+7</f>
        <v>44777</v>
      </c>
      <c r="AC18" s="3">
        <v>102.1</v>
      </c>
      <c r="AD18" s="4">
        <v>35</v>
      </c>
      <c r="AE18" s="2" t="s">
        <v>57</v>
      </c>
      <c r="AF18" s="1">
        <f t="shared" si="2"/>
        <v>44784</v>
      </c>
      <c r="AG18" s="3">
        <v>96.8</v>
      </c>
      <c r="AH18" s="4">
        <v>38</v>
      </c>
      <c r="AI18" s="2" t="s">
        <v>60</v>
      </c>
      <c r="AJ18" s="1">
        <f t="shared" si="3"/>
        <v>44791</v>
      </c>
      <c r="AK18" s="3">
        <v>124.2</v>
      </c>
      <c r="AL18" s="4">
        <v>53</v>
      </c>
      <c r="AM18" s="2" t="s">
        <v>61</v>
      </c>
      <c r="AN18" s="1">
        <f t="shared" si="4"/>
        <v>44798</v>
      </c>
      <c r="AO18" s="3">
        <v>217.3</v>
      </c>
      <c r="AP18" s="4">
        <v>52</v>
      </c>
      <c r="AQ18" s="2" t="s">
        <v>59</v>
      </c>
      <c r="AR18" s="1">
        <f t="shared" si="5"/>
        <v>44805</v>
      </c>
      <c r="AS18" s="5" t="s">
        <v>12</v>
      </c>
      <c r="AT18" s="5">
        <f>AVERAGE(U18,U34,U50,U66)</f>
        <v>32.9</v>
      </c>
      <c r="AU18" s="5"/>
      <c r="AV18" s="5"/>
      <c r="AW18" s="5"/>
      <c r="AX18" s="5"/>
      <c r="AY18" s="7">
        <f>AVERAGE(Y18,Y34,Y50,Y66)</f>
        <v>64.8</v>
      </c>
      <c r="AZ18" s="7">
        <f t="shared" si="8"/>
        <v>2408.1322314049585</v>
      </c>
      <c r="BA18" s="7">
        <f>AVERAGE(Z18,Z34,Z50,Z66)</f>
        <v>23.75</v>
      </c>
      <c r="BB18" s="5"/>
      <c r="BC18" s="5"/>
      <c r="BD18" s="5"/>
      <c r="BE18" s="5"/>
    </row>
    <row r="19" spans="1:57" x14ac:dyDescent="0.2">
      <c r="A19">
        <v>2022</v>
      </c>
      <c r="B19" t="s">
        <v>13</v>
      </c>
      <c r="C19" t="s">
        <v>18</v>
      </c>
      <c r="D19" s="1">
        <v>44741</v>
      </c>
      <c r="E19">
        <v>9</v>
      </c>
      <c r="F19">
        <v>1</v>
      </c>
      <c r="G19">
        <v>14.1</v>
      </c>
      <c r="H19" s="1">
        <v>44770</v>
      </c>
      <c r="L19" s="1">
        <f t="shared" si="0"/>
        <v>44749</v>
      </c>
      <c r="P19" s="1">
        <f t="shared" si="1"/>
        <v>44756</v>
      </c>
      <c r="T19" s="1">
        <f t="shared" si="7"/>
        <v>44763</v>
      </c>
      <c r="U19" s="3">
        <v>31.1</v>
      </c>
      <c r="X19" s="1">
        <v>44770</v>
      </c>
      <c r="Y19" s="3">
        <v>63.9</v>
      </c>
      <c r="AB19" s="1">
        <f>X19+7</f>
        <v>44777</v>
      </c>
      <c r="AC19" s="3">
        <v>90.5</v>
      </c>
      <c r="AF19" s="1">
        <f t="shared" si="2"/>
        <v>44784</v>
      </c>
      <c r="AG19" s="3">
        <v>99.1</v>
      </c>
      <c r="AJ19" s="1">
        <f t="shared" si="3"/>
        <v>44791</v>
      </c>
      <c r="AK19" s="3">
        <v>150.30000000000001</v>
      </c>
      <c r="AN19" s="1">
        <f t="shared" si="4"/>
        <v>44798</v>
      </c>
      <c r="AO19" s="3">
        <v>179.1</v>
      </c>
      <c r="AR19" s="1">
        <f t="shared" si="5"/>
        <v>44805</v>
      </c>
      <c r="AS19" s="5" t="s">
        <v>13</v>
      </c>
      <c r="AT19" s="7">
        <f>AVERAGE(U19,U35,U51,U67)</f>
        <v>30.45</v>
      </c>
      <c r="AU19" s="5"/>
      <c r="AV19" s="5"/>
      <c r="AW19" s="5"/>
      <c r="AX19" s="5"/>
      <c r="AY19" s="7">
        <f>AVERAGE(Y19,Y35,Y51,Y67)</f>
        <v>65.125</v>
      </c>
      <c r="AZ19" s="7">
        <f t="shared" si="8"/>
        <v>2420.2100550964187</v>
      </c>
      <c r="BA19" s="7"/>
      <c r="BB19" s="5"/>
      <c r="BC19" s="5"/>
      <c r="BD19" s="5"/>
      <c r="BE19" s="5"/>
    </row>
    <row r="20" spans="1:57" x14ac:dyDescent="0.2">
      <c r="A20">
        <v>2022</v>
      </c>
      <c r="B20" t="s">
        <v>153</v>
      </c>
      <c r="C20" t="s">
        <v>15</v>
      </c>
      <c r="D20" s="1">
        <v>44699</v>
      </c>
      <c r="E20">
        <v>0</v>
      </c>
      <c r="F20">
        <v>2</v>
      </c>
      <c r="H20" s="1"/>
      <c r="L20" s="1"/>
      <c r="P20" s="1"/>
      <c r="T20" s="1"/>
      <c r="X20" s="1"/>
      <c r="AB20" s="1"/>
      <c r="AF20" s="1"/>
      <c r="AJ20" s="1"/>
      <c r="AN20" s="1"/>
      <c r="AR20" s="1"/>
      <c r="AS20" s="5"/>
      <c r="AT20" s="5"/>
      <c r="AU20" s="5"/>
      <c r="AV20" s="5"/>
      <c r="AW20" s="5"/>
      <c r="AX20" s="5"/>
      <c r="AY20" s="7"/>
      <c r="AZ20" s="7"/>
      <c r="BA20" s="7"/>
      <c r="BB20" s="5"/>
      <c r="BC20" s="5"/>
      <c r="BD20" s="5"/>
      <c r="BE20" s="5"/>
    </row>
    <row r="21" spans="1:57" x14ac:dyDescent="0.2">
      <c r="A21">
        <v>2022</v>
      </c>
      <c r="B21" t="s">
        <v>2</v>
      </c>
      <c r="C21" t="s">
        <v>15</v>
      </c>
      <c r="D21" s="1">
        <v>44699</v>
      </c>
      <c r="E21">
        <v>3</v>
      </c>
      <c r="F21">
        <v>2</v>
      </c>
      <c r="G21">
        <v>6.1</v>
      </c>
      <c r="H21" s="1">
        <v>44728</v>
      </c>
      <c r="L21" s="1">
        <f t="shared" si="0"/>
        <v>44707</v>
      </c>
      <c r="P21" s="1">
        <f t="shared" si="1"/>
        <v>44714</v>
      </c>
      <c r="T21" s="1">
        <f t="shared" si="7"/>
        <v>44721</v>
      </c>
      <c r="U21" s="3">
        <v>7.1</v>
      </c>
      <c r="X21" s="1">
        <v>44728</v>
      </c>
      <c r="Y21" s="3">
        <v>21.9</v>
      </c>
      <c r="AB21" s="1">
        <f>X21+7</f>
        <v>44735</v>
      </c>
      <c r="AC21" s="3">
        <v>29</v>
      </c>
      <c r="AF21" s="1">
        <f t="shared" si="2"/>
        <v>44742</v>
      </c>
      <c r="AG21" s="3">
        <v>66.8</v>
      </c>
      <c r="AJ21" s="1">
        <f t="shared" si="3"/>
        <v>44749</v>
      </c>
      <c r="AK21" s="3">
        <v>72.400000000000006</v>
      </c>
      <c r="AN21" s="1">
        <f t="shared" si="4"/>
        <v>44756</v>
      </c>
      <c r="AO21" s="3">
        <v>124.3</v>
      </c>
      <c r="AR21" s="1">
        <f t="shared" si="5"/>
        <v>44763</v>
      </c>
      <c r="AS21" s="1"/>
    </row>
    <row r="22" spans="1:57" x14ac:dyDescent="0.2">
      <c r="A22">
        <v>2022</v>
      </c>
      <c r="B22" t="s">
        <v>3</v>
      </c>
      <c r="C22" t="s">
        <v>15</v>
      </c>
      <c r="D22" s="1">
        <v>44699</v>
      </c>
      <c r="E22">
        <v>6</v>
      </c>
      <c r="F22">
        <v>2</v>
      </c>
      <c r="G22">
        <v>16.3</v>
      </c>
      <c r="H22" s="1">
        <v>44728</v>
      </c>
      <c r="J22" s="4">
        <v>0</v>
      </c>
      <c r="K22" s="2" t="s">
        <v>40</v>
      </c>
      <c r="L22" s="1">
        <f t="shared" si="0"/>
        <v>44707</v>
      </c>
      <c r="N22" s="4">
        <v>1</v>
      </c>
      <c r="O22" s="2" t="s">
        <v>41</v>
      </c>
      <c r="P22" s="1">
        <f t="shared" si="1"/>
        <v>44714</v>
      </c>
      <c r="R22" s="4">
        <v>2</v>
      </c>
      <c r="S22" s="2" t="s">
        <v>42</v>
      </c>
      <c r="T22" s="1">
        <f t="shared" si="7"/>
        <v>44721</v>
      </c>
      <c r="U22" s="3">
        <v>11.9</v>
      </c>
      <c r="V22" s="4">
        <v>4</v>
      </c>
      <c r="W22" s="2" t="s">
        <v>42</v>
      </c>
      <c r="X22" s="1">
        <v>44728</v>
      </c>
      <c r="Y22" s="3">
        <v>16.600000000000001</v>
      </c>
      <c r="Z22" s="4">
        <v>11</v>
      </c>
      <c r="AA22" s="2" t="s">
        <v>53</v>
      </c>
      <c r="AB22" s="1">
        <f>X22+7</f>
        <v>44735</v>
      </c>
      <c r="AC22" s="3">
        <v>37.4</v>
      </c>
      <c r="AD22" s="4">
        <v>19</v>
      </c>
      <c r="AE22" s="2" t="s">
        <v>54</v>
      </c>
      <c r="AF22" s="1">
        <f t="shared" si="2"/>
        <v>44742</v>
      </c>
      <c r="AG22" s="3">
        <v>49.6</v>
      </c>
      <c r="AH22" s="4">
        <v>28</v>
      </c>
      <c r="AI22" s="2" t="s">
        <v>55</v>
      </c>
      <c r="AJ22" s="1">
        <f t="shared" si="3"/>
        <v>44749</v>
      </c>
      <c r="AK22" s="3">
        <v>57</v>
      </c>
      <c r="AL22" s="4">
        <v>37</v>
      </c>
      <c r="AM22" s="2" t="s">
        <v>56</v>
      </c>
      <c r="AN22" s="1">
        <f t="shared" si="4"/>
        <v>44756</v>
      </c>
      <c r="AO22" s="3">
        <v>80.8</v>
      </c>
      <c r="AP22" s="4">
        <v>44</v>
      </c>
      <c r="AQ22" s="2" t="s">
        <v>59</v>
      </c>
      <c r="AR22" s="1">
        <f t="shared" si="5"/>
        <v>44763</v>
      </c>
      <c r="AS22" s="1"/>
    </row>
    <row r="23" spans="1:57" x14ac:dyDescent="0.2">
      <c r="A23">
        <v>2022</v>
      </c>
      <c r="B23" t="s">
        <v>4</v>
      </c>
      <c r="C23" t="s">
        <v>15</v>
      </c>
      <c r="D23" s="1">
        <v>44699</v>
      </c>
      <c r="E23">
        <v>9</v>
      </c>
      <c r="F23">
        <v>2</v>
      </c>
      <c r="G23">
        <v>7.5</v>
      </c>
      <c r="H23" s="1">
        <v>44728</v>
      </c>
      <c r="L23" s="1">
        <f t="shared" si="0"/>
        <v>44707</v>
      </c>
      <c r="P23" s="1">
        <f t="shared" si="1"/>
        <v>44714</v>
      </c>
      <c r="T23" s="1">
        <f t="shared" si="7"/>
        <v>44721</v>
      </c>
      <c r="U23" s="3">
        <v>14.6</v>
      </c>
      <c r="X23" s="1">
        <v>44728</v>
      </c>
      <c r="Y23" s="3">
        <v>25.1</v>
      </c>
      <c r="AB23" s="1">
        <f>X23+7</f>
        <v>44735</v>
      </c>
      <c r="AC23" s="3">
        <v>36.4</v>
      </c>
      <c r="AF23" s="1">
        <f t="shared" si="2"/>
        <v>44742</v>
      </c>
      <c r="AG23" s="3">
        <v>68.900000000000006</v>
      </c>
      <c r="AJ23" s="1">
        <f t="shared" si="3"/>
        <v>44749</v>
      </c>
      <c r="AK23" s="3">
        <v>95</v>
      </c>
      <c r="AN23" s="1">
        <f t="shared" si="4"/>
        <v>44756</v>
      </c>
      <c r="AO23" s="3">
        <v>145.30000000000001</v>
      </c>
      <c r="AR23" s="1">
        <f t="shared" si="5"/>
        <v>44763</v>
      </c>
      <c r="AS23" s="1"/>
    </row>
    <row r="24" spans="1:57" x14ac:dyDescent="0.2">
      <c r="A24">
        <v>2022</v>
      </c>
      <c r="B24" t="s">
        <v>156</v>
      </c>
      <c r="C24" t="s">
        <v>16</v>
      </c>
      <c r="D24" s="1">
        <v>44713</v>
      </c>
      <c r="E24">
        <v>0</v>
      </c>
      <c r="F24">
        <v>2</v>
      </c>
      <c r="H24" s="1"/>
      <c r="L24" s="1"/>
      <c r="P24" s="1"/>
      <c r="T24" s="1"/>
      <c r="X24" s="1"/>
      <c r="AB24" s="1"/>
      <c r="AF24" s="1"/>
      <c r="AJ24" s="1"/>
      <c r="AN24" s="1"/>
      <c r="AR24" s="1"/>
      <c r="AS24" s="1"/>
    </row>
    <row r="25" spans="1:57" x14ac:dyDescent="0.2">
      <c r="A25">
        <v>2022</v>
      </c>
      <c r="B25" t="s">
        <v>5</v>
      </c>
      <c r="C25" t="s">
        <v>16</v>
      </c>
      <c r="D25" s="1">
        <v>44713</v>
      </c>
      <c r="E25">
        <v>3</v>
      </c>
      <c r="F25">
        <v>2</v>
      </c>
      <c r="G25">
        <v>7.7</v>
      </c>
      <c r="H25" s="1">
        <v>44742</v>
      </c>
      <c r="L25" s="1">
        <f t="shared" si="0"/>
        <v>44721</v>
      </c>
      <c r="P25" s="1">
        <f t="shared" si="1"/>
        <v>44728</v>
      </c>
      <c r="T25" s="1">
        <f t="shared" si="7"/>
        <v>44735</v>
      </c>
      <c r="U25" s="3">
        <v>13.9</v>
      </c>
      <c r="X25" s="1">
        <v>44742</v>
      </c>
      <c r="Y25" s="3">
        <v>29</v>
      </c>
      <c r="AB25" s="1">
        <f>X25+7</f>
        <v>44749</v>
      </c>
      <c r="AC25" s="3">
        <v>79.900000000000006</v>
      </c>
      <c r="AF25" s="1">
        <f t="shared" si="2"/>
        <v>44756</v>
      </c>
      <c r="AG25" s="3">
        <v>137.69999999999999</v>
      </c>
      <c r="AJ25" s="1">
        <f t="shared" si="3"/>
        <v>44763</v>
      </c>
      <c r="AK25" s="3">
        <v>150</v>
      </c>
      <c r="AN25" s="1">
        <f t="shared" si="4"/>
        <v>44770</v>
      </c>
      <c r="AO25" s="3">
        <v>141.6</v>
      </c>
      <c r="AR25" s="1">
        <f t="shared" si="5"/>
        <v>44777</v>
      </c>
      <c r="AS25" s="1"/>
    </row>
    <row r="26" spans="1:57" x14ac:dyDescent="0.2">
      <c r="A26">
        <v>2022</v>
      </c>
      <c r="B26" t="s">
        <v>6</v>
      </c>
      <c r="C26" t="s">
        <v>16</v>
      </c>
      <c r="D26" s="1">
        <v>44713</v>
      </c>
      <c r="E26">
        <v>6</v>
      </c>
      <c r="F26">
        <v>2</v>
      </c>
      <c r="G26">
        <v>8.6999999999999993</v>
      </c>
      <c r="H26" s="1">
        <v>44742</v>
      </c>
      <c r="J26" s="4">
        <v>0</v>
      </c>
      <c r="K26" s="2" t="s">
        <v>40</v>
      </c>
      <c r="L26" s="1">
        <f t="shared" si="0"/>
        <v>44721</v>
      </c>
      <c r="N26" s="4">
        <v>1</v>
      </c>
      <c r="O26" s="2" t="s">
        <v>41</v>
      </c>
      <c r="P26" s="1">
        <f t="shared" si="1"/>
        <v>44728</v>
      </c>
      <c r="R26" s="4">
        <v>4</v>
      </c>
      <c r="S26" s="2" t="s">
        <v>42</v>
      </c>
      <c r="T26" s="1">
        <f t="shared" si="7"/>
        <v>44735</v>
      </c>
      <c r="U26" s="3">
        <v>10.8</v>
      </c>
      <c r="V26" s="4">
        <v>10</v>
      </c>
      <c r="W26" s="2" t="s">
        <v>42</v>
      </c>
      <c r="X26" s="1">
        <v>44742</v>
      </c>
      <c r="Y26" s="3">
        <v>30.8</v>
      </c>
      <c r="Z26" s="4">
        <v>12</v>
      </c>
      <c r="AA26" s="2" t="s">
        <v>54</v>
      </c>
      <c r="AB26" s="1">
        <f>X26+7</f>
        <v>44749</v>
      </c>
      <c r="AC26" s="3">
        <v>62.4</v>
      </c>
      <c r="AD26" s="4">
        <v>26</v>
      </c>
      <c r="AE26" s="2" t="s">
        <v>52</v>
      </c>
      <c r="AF26" s="1">
        <f t="shared" si="2"/>
        <v>44756</v>
      </c>
      <c r="AG26" s="3">
        <v>101.7</v>
      </c>
      <c r="AH26" s="4">
        <v>35</v>
      </c>
      <c r="AI26" s="2" t="s">
        <v>57</v>
      </c>
      <c r="AJ26" s="1">
        <f t="shared" si="3"/>
        <v>44763</v>
      </c>
      <c r="AK26" s="3">
        <v>164.1</v>
      </c>
      <c r="AL26" s="4">
        <v>44</v>
      </c>
      <c r="AM26" s="2" t="s">
        <v>61</v>
      </c>
      <c r="AN26" s="1">
        <f t="shared" si="4"/>
        <v>44770</v>
      </c>
      <c r="AO26" s="3">
        <v>223.1</v>
      </c>
      <c r="AP26" s="4">
        <v>51</v>
      </c>
      <c r="AQ26" s="2" t="s">
        <v>59</v>
      </c>
      <c r="AR26" s="1">
        <f t="shared" si="5"/>
        <v>44777</v>
      </c>
      <c r="AS26" s="1"/>
    </row>
    <row r="27" spans="1:57" x14ac:dyDescent="0.2">
      <c r="A27">
        <v>2022</v>
      </c>
      <c r="B27" t="s">
        <v>7</v>
      </c>
      <c r="C27" t="s">
        <v>16</v>
      </c>
      <c r="D27" s="1">
        <v>44713</v>
      </c>
      <c r="E27">
        <v>9</v>
      </c>
      <c r="F27">
        <v>2</v>
      </c>
      <c r="G27">
        <v>4.2</v>
      </c>
      <c r="H27" s="1">
        <v>44742</v>
      </c>
      <c r="L27" s="1">
        <f t="shared" si="0"/>
        <v>44721</v>
      </c>
      <c r="P27" s="1">
        <f t="shared" si="1"/>
        <v>44728</v>
      </c>
      <c r="T27" s="1">
        <f t="shared" si="7"/>
        <v>44735</v>
      </c>
      <c r="U27" s="3">
        <v>14.3</v>
      </c>
      <c r="X27" s="1">
        <v>44742</v>
      </c>
      <c r="Y27" s="3">
        <v>35.9</v>
      </c>
      <c r="AB27" s="1">
        <f>X27+7</f>
        <v>44749</v>
      </c>
      <c r="AC27" s="3">
        <v>75.5</v>
      </c>
      <c r="AF27" s="1">
        <f t="shared" si="2"/>
        <v>44756</v>
      </c>
      <c r="AG27" s="3">
        <v>107.7</v>
      </c>
      <c r="AJ27" s="1">
        <f t="shared" si="3"/>
        <v>44763</v>
      </c>
      <c r="AK27" s="3">
        <v>130.6</v>
      </c>
      <c r="AN27" s="1">
        <f t="shared" si="4"/>
        <v>44770</v>
      </c>
      <c r="AO27" s="3">
        <v>218.3</v>
      </c>
      <c r="AR27" s="1">
        <f t="shared" si="5"/>
        <v>44777</v>
      </c>
      <c r="AS27" s="1"/>
    </row>
    <row r="28" spans="1:57" x14ac:dyDescent="0.2">
      <c r="A28">
        <v>2022</v>
      </c>
      <c r="B28" t="s">
        <v>155</v>
      </c>
      <c r="C28" t="s">
        <v>17</v>
      </c>
      <c r="D28" s="1">
        <v>44727</v>
      </c>
      <c r="E28">
        <v>0</v>
      </c>
      <c r="F28">
        <v>2</v>
      </c>
      <c r="H28" s="1"/>
      <c r="L28" s="1"/>
      <c r="P28" s="1"/>
      <c r="T28" s="1"/>
      <c r="X28" s="1"/>
      <c r="AB28" s="1"/>
      <c r="AF28" s="1"/>
      <c r="AJ28" s="1"/>
      <c r="AN28" s="1"/>
      <c r="AR28" s="1"/>
      <c r="AS28" s="1"/>
    </row>
    <row r="29" spans="1:57" x14ac:dyDescent="0.2">
      <c r="A29">
        <v>2022</v>
      </c>
      <c r="B29" t="s">
        <v>8</v>
      </c>
      <c r="C29" t="s">
        <v>17</v>
      </c>
      <c r="D29" s="1">
        <v>44727</v>
      </c>
      <c r="E29">
        <v>3</v>
      </c>
      <c r="F29">
        <v>2</v>
      </c>
      <c r="G29">
        <v>6.1</v>
      </c>
      <c r="H29" s="1">
        <v>44756</v>
      </c>
      <c r="L29" s="1">
        <f t="shared" si="0"/>
        <v>44735</v>
      </c>
      <c r="P29" s="1">
        <f t="shared" si="1"/>
        <v>44742</v>
      </c>
      <c r="T29" s="1">
        <f t="shared" si="7"/>
        <v>44749</v>
      </c>
      <c r="U29" s="3">
        <v>9.9</v>
      </c>
      <c r="X29" s="1">
        <v>44756</v>
      </c>
      <c r="Y29" s="3">
        <v>22.7</v>
      </c>
      <c r="AB29" s="1">
        <f>X29+7</f>
        <v>44763</v>
      </c>
      <c r="AC29" s="3">
        <v>61.8</v>
      </c>
      <c r="AF29" s="1">
        <f t="shared" si="2"/>
        <v>44770</v>
      </c>
      <c r="AG29" s="3">
        <v>51</v>
      </c>
      <c r="AJ29" s="1">
        <f t="shared" si="3"/>
        <v>44777</v>
      </c>
      <c r="AK29" s="3">
        <v>104.6</v>
      </c>
      <c r="AN29" s="1">
        <f t="shared" si="4"/>
        <v>44784</v>
      </c>
      <c r="AO29" s="3">
        <v>164.4</v>
      </c>
      <c r="AR29" s="1">
        <f t="shared" si="5"/>
        <v>44791</v>
      </c>
      <c r="AS29" s="1"/>
    </row>
    <row r="30" spans="1:57" x14ac:dyDescent="0.2">
      <c r="A30">
        <v>2022</v>
      </c>
      <c r="B30" t="s">
        <v>9</v>
      </c>
      <c r="C30" t="s">
        <v>17</v>
      </c>
      <c r="D30" s="1">
        <v>44727</v>
      </c>
      <c r="E30">
        <v>6</v>
      </c>
      <c r="F30">
        <v>2</v>
      </c>
      <c r="G30">
        <v>5</v>
      </c>
      <c r="H30" s="1">
        <v>44756</v>
      </c>
      <c r="J30" s="4">
        <v>0</v>
      </c>
      <c r="K30" s="2" t="s">
        <v>40</v>
      </c>
      <c r="L30" s="1">
        <f t="shared" si="0"/>
        <v>44735</v>
      </c>
      <c r="N30" s="4">
        <v>1</v>
      </c>
      <c r="O30" s="2" t="s">
        <v>41</v>
      </c>
      <c r="P30" s="1">
        <f t="shared" si="1"/>
        <v>44742</v>
      </c>
      <c r="R30" s="4">
        <v>4</v>
      </c>
      <c r="S30" s="2" t="s">
        <v>42</v>
      </c>
      <c r="T30" s="1">
        <f t="shared" si="7"/>
        <v>44749</v>
      </c>
      <c r="U30" s="3">
        <v>18.100000000000001</v>
      </c>
      <c r="V30" s="4">
        <v>11</v>
      </c>
      <c r="W30" s="2" t="s">
        <v>42</v>
      </c>
      <c r="X30" s="1">
        <v>44756</v>
      </c>
      <c r="Y30" s="3">
        <v>40.4</v>
      </c>
      <c r="Z30" s="4">
        <v>23</v>
      </c>
      <c r="AA30" s="2" t="s">
        <v>54</v>
      </c>
      <c r="AB30" s="1">
        <f>X30+7</f>
        <v>44763</v>
      </c>
      <c r="AC30" s="3">
        <v>74.7</v>
      </c>
      <c r="AD30" s="4">
        <v>28</v>
      </c>
      <c r="AE30" s="2" t="s">
        <v>55</v>
      </c>
      <c r="AF30" s="1">
        <f t="shared" si="2"/>
        <v>44770</v>
      </c>
      <c r="AG30" s="3">
        <v>61.9</v>
      </c>
      <c r="AH30" s="4">
        <v>38</v>
      </c>
      <c r="AI30" s="8" t="s">
        <v>57</v>
      </c>
      <c r="AJ30" s="1">
        <f t="shared" si="3"/>
        <v>44777</v>
      </c>
      <c r="AK30" s="3">
        <v>127.2</v>
      </c>
      <c r="AL30" s="4">
        <v>45</v>
      </c>
      <c r="AM30" s="2" t="s">
        <v>61</v>
      </c>
      <c r="AN30" s="1">
        <f t="shared" si="4"/>
        <v>44784</v>
      </c>
      <c r="AO30" s="3">
        <v>199.3</v>
      </c>
      <c r="AP30" s="4">
        <v>56</v>
      </c>
      <c r="AQ30" s="2" t="s">
        <v>59</v>
      </c>
      <c r="AR30" s="1">
        <f t="shared" si="5"/>
        <v>44791</v>
      </c>
      <c r="AS30" s="1"/>
    </row>
    <row r="31" spans="1:57" x14ac:dyDescent="0.2">
      <c r="A31">
        <v>2022</v>
      </c>
      <c r="B31" t="s">
        <v>10</v>
      </c>
      <c r="C31" t="s">
        <v>17</v>
      </c>
      <c r="D31" s="1">
        <v>44727</v>
      </c>
      <c r="E31">
        <v>9</v>
      </c>
      <c r="F31">
        <v>2</v>
      </c>
      <c r="G31">
        <v>3.1</v>
      </c>
      <c r="H31" s="1">
        <v>44756</v>
      </c>
      <c r="L31" s="1">
        <f t="shared" si="0"/>
        <v>44735</v>
      </c>
      <c r="P31" s="1">
        <f t="shared" si="1"/>
        <v>44742</v>
      </c>
      <c r="T31" s="1">
        <f t="shared" si="7"/>
        <v>44749</v>
      </c>
      <c r="U31" s="3">
        <v>36.4</v>
      </c>
      <c r="X31" s="1">
        <v>44756</v>
      </c>
      <c r="Y31" s="3">
        <v>52.5</v>
      </c>
      <c r="AB31" s="1">
        <f>X31+7</f>
        <v>44763</v>
      </c>
      <c r="AC31" s="3">
        <v>80.099999999999994</v>
      </c>
      <c r="AF31" s="1">
        <f t="shared" si="2"/>
        <v>44770</v>
      </c>
      <c r="AG31" s="3">
        <v>87.2</v>
      </c>
      <c r="AJ31" s="1">
        <f t="shared" si="3"/>
        <v>44777</v>
      </c>
      <c r="AK31" s="3">
        <v>175.3</v>
      </c>
      <c r="AN31" s="1">
        <f t="shared" si="4"/>
        <v>44784</v>
      </c>
      <c r="AO31" s="3">
        <v>171.1</v>
      </c>
      <c r="AR31" s="1">
        <f t="shared" si="5"/>
        <v>44791</v>
      </c>
      <c r="AS31" s="1"/>
    </row>
    <row r="32" spans="1:57" x14ac:dyDescent="0.2">
      <c r="A32">
        <v>2022</v>
      </c>
      <c r="B32" t="s">
        <v>154</v>
      </c>
      <c r="C32" t="s">
        <v>18</v>
      </c>
      <c r="D32" s="1">
        <v>44741</v>
      </c>
      <c r="E32">
        <v>0</v>
      </c>
      <c r="F32">
        <v>2</v>
      </c>
      <c r="H32" s="1"/>
      <c r="L32" s="1"/>
      <c r="P32" s="1"/>
      <c r="T32" s="1"/>
      <c r="X32" s="1"/>
      <c r="AB32" s="1"/>
      <c r="AF32" s="1"/>
      <c r="AJ32" s="1"/>
      <c r="AN32" s="1"/>
      <c r="AR32" s="1"/>
      <c r="AS32" s="1"/>
    </row>
    <row r="33" spans="1:45" x14ac:dyDescent="0.2">
      <c r="A33">
        <v>2022</v>
      </c>
      <c r="B33" t="s">
        <v>11</v>
      </c>
      <c r="C33" t="s">
        <v>18</v>
      </c>
      <c r="D33" s="1">
        <v>44741</v>
      </c>
      <c r="E33">
        <v>3</v>
      </c>
      <c r="F33">
        <v>2</v>
      </c>
      <c r="G33">
        <v>19.100000000000001</v>
      </c>
      <c r="H33" s="1">
        <v>44770</v>
      </c>
      <c r="L33" s="1">
        <f t="shared" si="0"/>
        <v>44749</v>
      </c>
      <c r="P33" s="1">
        <f t="shared" si="1"/>
        <v>44756</v>
      </c>
      <c r="T33" s="1">
        <f t="shared" si="7"/>
        <v>44763</v>
      </c>
      <c r="U33" s="3">
        <v>18.7</v>
      </c>
      <c r="X33" s="1">
        <v>44770</v>
      </c>
      <c r="Y33" s="3">
        <v>51</v>
      </c>
      <c r="AB33" s="1">
        <f>X33+7</f>
        <v>44777</v>
      </c>
      <c r="AC33" s="3">
        <v>55.9</v>
      </c>
      <c r="AF33" s="1">
        <f t="shared" si="2"/>
        <v>44784</v>
      </c>
      <c r="AG33" s="3">
        <v>55.3</v>
      </c>
      <c r="AJ33" s="1">
        <f t="shared" si="3"/>
        <v>44791</v>
      </c>
      <c r="AK33" s="3">
        <v>94.7</v>
      </c>
      <c r="AN33" s="1">
        <f t="shared" si="4"/>
        <v>44798</v>
      </c>
      <c r="AO33" s="3">
        <v>62.2</v>
      </c>
      <c r="AR33" s="1">
        <f t="shared" si="5"/>
        <v>44805</v>
      </c>
      <c r="AS33" s="1"/>
    </row>
    <row r="34" spans="1:45" x14ac:dyDescent="0.2">
      <c r="A34">
        <v>2022</v>
      </c>
      <c r="B34" t="s">
        <v>12</v>
      </c>
      <c r="C34" t="s">
        <v>18</v>
      </c>
      <c r="D34" s="1">
        <v>44741</v>
      </c>
      <c r="E34">
        <v>6</v>
      </c>
      <c r="F34">
        <v>2</v>
      </c>
      <c r="G34">
        <v>12.7</v>
      </c>
      <c r="H34" s="1">
        <v>44770</v>
      </c>
      <c r="J34" s="4">
        <v>0</v>
      </c>
      <c r="K34" s="2" t="s">
        <v>40</v>
      </c>
      <c r="L34" s="1">
        <f t="shared" si="0"/>
        <v>44749</v>
      </c>
      <c r="N34" s="4">
        <v>1</v>
      </c>
      <c r="O34" s="2" t="s">
        <v>41</v>
      </c>
      <c r="P34" s="1">
        <f t="shared" si="1"/>
        <v>44756</v>
      </c>
      <c r="R34" s="4">
        <v>7</v>
      </c>
      <c r="S34" s="2" t="s">
        <v>42</v>
      </c>
      <c r="T34" s="1">
        <f t="shared" si="7"/>
        <v>44763</v>
      </c>
      <c r="U34" s="3">
        <v>25.5</v>
      </c>
      <c r="V34" s="4">
        <v>14</v>
      </c>
      <c r="W34" s="2" t="s">
        <v>42</v>
      </c>
      <c r="X34" s="1">
        <v>44770</v>
      </c>
      <c r="Y34" s="3">
        <v>61.9</v>
      </c>
      <c r="Z34" s="4">
        <v>24</v>
      </c>
      <c r="AA34" s="2" t="s">
        <v>55</v>
      </c>
      <c r="AB34" s="1">
        <f>X34+7</f>
        <v>44777</v>
      </c>
      <c r="AC34" s="3">
        <v>33.6</v>
      </c>
      <c r="AD34" s="4">
        <v>36</v>
      </c>
      <c r="AE34" s="2" t="s">
        <v>57</v>
      </c>
      <c r="AF34" s="1">
        <f t="shared" si="2"/>
        <v>44784</v>
      </c>
      <c r="AG34" s="3">
        <v>90.1</v>
      </c>
      <c r="AH34" s="4">
        <v>37</v>
      </c>
      <c r="AI34" s="8" t="s">
        <v>60</v>
      </c>
      <c r="AJ34" s="1">
        <f t="shared" si="3"/>
        <v>44791</v>
      </c>
      <c r="AK34" s="3">
        <v>121.1</v>
      </c>
      <c r="AL34" s="4">
        <v>43</v>
      </c>
      <c r="AM34" s="2" t="s">
        <v>61</v>
      </c>
      <c r="AN34" s="1">
        <f t="shared" si="4"/>
        <v>44798</v>
      </c>
      <c r="AO34" s="3">
        <v>123.2</v>
      </c>
      <c r="AP34" s="4">
        <v>54</v>
      </c>
      <c r="AQ34" s="2" t="s">
        <v>59</v>
      </c>
      <c r="AR34" s="1">
        <f t="shared" si="5"/>
        <v>44805</v>
      </c>
      <c r="AS34" s="1"/>
    </row>
    <row r="35" spans="1:45" x14ac:dyDescent="0.2">
      <c r="A35">
        <v>2022</v>
      </c>
      <c r="B35" t="s">
        <v>13</v>
      </c>
      <c r="C35" t="s">
        <v>18</v>
      </c>
      <c r="D35" s="1">
        <v>44741</v>
      </c>
      <c r="E35">
        <v>9</v>
      </c>
      <c r="F35">
        <v>2</v>
      </c>
      <c r="G35">
        <v>12.3</v>
      </c>
      <c r="H35" s="1">
        <v>44770</v>
      </c>
      <c r="L35" s="1">
        <f t="shared" si="0"/>
        <v>44749</v>
      </c>
      <c r="P35" s="1">
        <f t="shared" si="1"/>
        <v>44756</v>
      </c>
      <c r="T35" s="1">
        <f t="shared" si="7"/>
        <v>44763</v>
      </c>
      <c r="U35" s="3">
        <v>30</v>
      </c>
      <c r="X35" s="1">
        <v>44770</v>
      </c>
      <c r="Y35" s="3">
        <v>87.2</v>
      </c>
      <c r="AB35" s="1">
        <f>X35+7</f>
        <v>44777</v>
      </c>
      <c r="AC35" s="3">
        <v>60.4</v>
      </c>
      <c r="AF35" s="1">
        <f t="shared" si="2"/>
        <v>44784</v>
      </c>
      <c r="AG35" s="3">
        <v>106.5</v>
      </c>
      <c r="AJ35" s="1">
        <f t="shared" si="3"/>
        <v>44791</v>
      </c>
      <c r="AK35" s="3">
        <v>61.5</v>
      </c>
      <c r="AN35" s="1">
        <f t="shared" si="4"/>
        <v>44798</v>
      </c>
      <c r="AO35" s="3">
        <v>125.8</v>
      </c>
      <c r="AR35" s="1">
        <f t="shared" si="5"/>
        <v>44805</v>
      </c>
      <c r="AS35" s="1"/>
    </row>
    <row r="36" spans="1:45" x14ac:dyDescent="0.2">
      <c r="A36">
        <v>2022</v>
      </c>
      <c r="B36" t="s">
        <v>153</v>
      </c>
      <c r="C36" t="s">
        <v>15</v>
      </c>
      <c r="D36" s="1">
        <v>44699</v>
      </c>
      <c r="E36">
        <v>0</v>
      </c>
      <c r="F36">
        <v>3</v>
      </c>
      <c r="H36" s="1"/>
      <c r="L36" s="1"/>
      <c r="P36" s="1"/>
      <c r="T36" s="1"/>
      <c r="X36" s="1"/>
      <c r="AB36" s="1"/>
      <c r="AF36" s="1"/>
      <c r="AJ36" s="1"/>
      <c r="AN36" s="1"/>
      <c r="AR36" s="1"/>
      <c r="AS36" s="1"/>
    </row>
    <row r="37" spans="1:45" x14ac:dyDescent="0.2">
      <c r="A37">
        <v>2022</v>
      </c>
      <c r="B37" t="s">
        <v>2</v>
      </c>
      <c r="C37" t="s">
        <v>15</v>
      </c>
      <c r="D37" s="1">
        <v>44699</v>
      </c>
      <c r="E37">
        <v>3</v>
      </c>
      <c r="F37">
        <v>3</v>
      </c>
      <c r="G37">
        <v>6.3</v>
      </c>
      <c r="H37" s="1">
        <v>44728</v>
      </c>
      <c r="L37" s="1">
        <f t="shared" si="0"/>
        <v>44707</v>
      </c>
      <c r="P37" s="1">
        <f t="shared" si="1"/>
        <v>44714</v>
      </c>
      <c r="T37" s="1">
        <f t="shared" si="7"/>
        <v>44721</v>
      </c>
      <c r="U37" s="3">
        <v>7.9</v>
      </c>
      <c r="X37" s="1">
        <v>44728</v>
      </c>
      <c r="Y37" s="3">
        <v>14.7</v>
      </c>
      <c r="AB37" s="1">
        <f>X37+7</f>
        <v>44735</v>
      </c>
      <c r="AC37" s="3">
        <v>19.399999999999999</v>
      </c>
      <c r="AF37" s="1">
        <f t="shared" si="2"/>
        <v>44742</v>
      </c>
      <c r="AG37" s="3">
        <v>42.4</v>
      </c>
      <c r="AJ37" s="1">
        <f t="shared" si="3"/>
        <v>44749</v>
      </c>
      <c r="AK37" s="3">
        <v>71.3</v>
      </c>
      <c r="AN37" s="1">
        <f t="shared" si="4"/>
        <v>44756</v>
      </c>
      <c r="AO37" s="3">
        <v>87.1</v>
      </c>
      <c r="AR37" s="1">
        <f t="shared" si="5"/>
        <v>44763</v>
      </c>
      <c r="AS37" s="1"/>
    </row>
    <row r="38" spans="1:45" x14ac:dyDescent="0.2">
      <c r="A38">
        <v>2022</v>
      </c>
      <c r="B38" t="s">
        <v>3</v>
      </c>
      <c r="C38" t="s">
        <v>15</v>
      </c>
      <c r="D38" s="1">
        <v>44699</v>
      </c>
      <c r="E38">
        <v>6</v>
      </c>
      <c r="F38">
        <v>3</v>
      </c>
      <c r="G38">
        <v>3.1</v>
      </c>
      <c r="H38" s="1">
        <v>44728</v>
      </c>
      <c r="J38" s="4">
        <v>0</v>
      </c>
      <c r="K38" s="2" t="s">
        <v>40</v>
      </c>
      <c r="L38" s="1">
        <f t="shared" si="0"/>
        <v>44707</v>
      </c>
      <c r="N38" s="4">
        <v>1</v>
      </c>
      <c r="O38" s="2" t="s">
        <v>41</v>
      </c>
      <c r="P38" s="1">
        <f t="shared" si="1"/>
        <v>44714</v>
      </c>
      <c r="R38" s="4">
        <v>2</v>
      </c>
      <c r="S38" s="2" t="s">
        <v>42</v>
      </c>
      <c r="T38" s="1">
        <f t="shared" si="7"/>
        <v>44721</v>
      </c>
      <c r="U38" s="3">
        <v>14.5</v>
      </c>
      <c r="V38" s="4">
        <v>4</v>
      </c>
      <c r="W38" s="2" t="s">
        <v>42</v>
      </c>
      <c r="X38" s="1">
        <v>44728</v>
      </c>
      <c r="Y38" s="3">
        <v>21.8</v>
      </c>
      <c r="Z38" s="4">
        <v>10</v>
      </c>
      <c r="AA38" s="2" t="s">
        <v>53</v>
      </c>
      <c r="AB38" s="1">
        <f>X38+7</f>
        <v>44735</v>
      </c>
      <c r="AC38" s="3">
        <v>29.3</v>
      </c>
      <c r="AD38" s="4">
        <v>19</v>
      </c>
      <c r="AE38" s="2" t="s">
        <v>54</v>
      </c>
      <c r="AF38" s="1">
        <f t="shared" si="2"/>
        <v>44742</v>
      </c>
      <c r="AG38" s="3">
        <v>81.2</v>
      </c>
      <c r="AH38" s="4">
        <v>27</v>
      </c>
      <c r="AI38" s="2" t="s">
        <v>58</v>
      </c>
      <c r="AJ38" s="1">
        <f t="shared" si="3"/>
        <v>44749</v>
      </c>
      <c r="AK38" s="3">
        <v>82.7</v>
      </c>
      <c r="AL38" s="4">
        <v>35</v>
      </c>
      <c r="AM38" s="2" t="s">
        <v>56</v>
      </c>
      <c r="AN38" s="1">
        <f t="shared" si="4"/>
        <v>44756</v>
      </c>
      <c r="AO38" s="3">
        <v>107.7</v>
      </c>
      <c r="AP38" s="4">
        <v>43</v>
      </c>
      <c r="AQ38" s="2" t="s">
        <v>59</v>
      </c>
      <c r="AR38" s="1">
        <f t="shared" si="5"/>
        <v>44763</v>
      </c>
      <c r="AS38" s="1"/>
    </row>
    <row r="39" spans="1:45" x14ac:dyDescent="0.2">
      <c r="A39">
        <v>2022</v>
      </c>
      <c r="B39" t="s">
        <v>4</v>
      </c>
      <c r="C39" t="s">
        <v>15</v>
      </c>
      <c r="D39" s="1">
        <v>44699</v>
      </c>
      <c r="E39">
        <v>9</v>
      </c>
      <c r="F39">
        <v>3</v>
      </c>
      <c r="G39">
        <v>6</v>
      </c>
      <c r="H39" s="1">
        <v>44728</v>
      </c>
      <c r="L39" s="1">
        <f t="shared" si="0"/>
        <v>44707</v>
      </c>
      <c r="P39" s="1">
        <f t="shared" si="1"/>
        <v>44714</v>
      </c>
      <c r="T39" s="1">
        <f t="shared" si="7"/>
        <v>44721</v>
      </c>
      <c r="U39" s="3">
        <v>9.4</v>
      </c>
      <c r="X39" s="1">
        <v>44728</v>
      </c>
      <c r="Y39" s="3">
        <v>24.8</v>
      </c>
      <c r="AB39" s="1">
        <f>X39+7</f>
        <v>44735</v>
      </c>
      <c r="AC39" s="3">
        <v>37.4</v>
      </c>
      <c r="AF39" s="1">
        <f t="shared" si="2"/>
        <v>44742</v>
      </c>
      <c r="AG39" s="3">
        <v>43.7</v>
      </c>
      <c r="AJ39" s="1">
        <f t="shared" si="3"/>
        <v>44749</v>
      </c>
      <c r="AK39" s="3">
        <v>75.8</v>
      </c>
      <c r="AN39" s="1">
        <f t="shared" si="4"/>
        <v>44756</v>
      </c>
      <c r="AO39" s="3">
        <v>95.9</v>
      </c>
      <c r="AR39" s="1">
        <f t="shared" si="5"/>
        <v>44763</v>
      </c>
      <c r="AS39" s="1"/>
    </row>
    <row r="40" spans="1:45" x14ac:dyDescent="0.2">
      <c r="A40">
        <v>2022</v>
      </c>
      <c r="B40" t="s">
        <v>156</v>
      </c>
      <c r="C40" t="s">
        <v>16</v>
      </c>
      <c r="D40" s="1">
        <v>44713</v>
      </c>
      <c r="E40">
        <v>0</v>
      </c>
      <c r="F40">
        <v>3</v>
      </c>
      <c r="H40" s="1"/>
      <c r="L40" s="1"/>
      <c r="P40" s="1"/>
      <c r="T40" s="1"/>
      <c r="X40" s="1"/>
      <c r="AB40" s="1"/>
      <c r="AF40" s="1"/>
      <c r="AJ40" s="1"/>
      <c r="AN40" s="1"/>
      <c r="AR40" s="1"/>
      <c r="AS40" s="1"/>
    </row>
    <row r="41" spans="1:45" x14ac:dyDescent="0.2">
      <c r="A41">
        <v>2022</v>
      </c>
      <c r="B41" t="s">
        <v>5</v>
      </c>
      <c r="C41" t="s">
        <v>16</v>
      </c>
      <c r="D41" s="1">
        <v>44713</v>
      </c>
      <c r="E41">
        <v>3</v>
      </c>
      <c r="F41">
        <v>3</v>
      </c>
      <c r="G41">
        <v>3.6</v>
      </c>
      <c r="H41" s="1">
        <v>44742</v>
      </c>
      <c r="L41" s="1">
        <f t="shared" si="0"/>
        <v>44721</v>
      </c>
      <c r="P41" s="1">
        <f t="shared" si="1"/>
        <v>44728</v>
      </c>
      <c r="T41" s="1">
        <f t="shared" si="7"/>
        <v>44735</v>
      </c>
      <c r="U41" s="3">
        <v>10.1</v>
      </c>
      <c r="X41" s="1">
        <v>44742</v>
      </c>
      <c r="Y41" s="3">
        <v>28.1</v>
      </c>
      <c r="AB41" s="1">
        <f>X41+7</f>
        <v>44749</v>
      </c>
      <c r="AC41" s="3">
        <v>62.6</v>
      </c>
      <c r="AF41" s="1">
        <f t="shared" si="2"/>
        <v>44756</v>
      </c>
      <c r="AG41" s="3">
        <v>90.7</v>
      </c>
      <c r="AJ41" s="1">
        <f t="shared" si="3"/>
        <v>44763</v>
      </c>
      <c r="AK41" s="3">
        <v>120.9</v>
      </c>
      <c r="AN41" s="1">
        <f t="shared" si="4"/>
        <v>44770</v>
      </c>
      <c r="AO41" s="3">
        <v>189.6</v>
      </c>
      <c r="AR41" s="1">
        <f t="shared" si="5"/>
        <v>44777</v>
      </c>
      <c r="AS41" s="1"/>
    </row>
    <row r="42" spans="1:45" x14ac:dyDescent="0.2">
      <c r="A42">
        <v>2022</v>
      </c>
      <c r="B42" t="s">
        <v>6</v>
      </c>
      <c r="C42" t="s">
        <v>16</v>
      </c>
      <c r="D42" s="1">
        <v>44713</v>
      </c>
      <c r="E42">
        <v>6</v>
      </c>
      <c r="F42">
        <v>3</v>
      </c>
      <c r="G42">
        <v>4.9000000000000004</v>
      </c>
      <c r="H42" s="1">
        <v>44742</v>
      </c>
      <c r="J42" s="4">
        <v>0</v>
      </c>
      <c r="K42" s="2" t="s">
        <v>40</v>
      </c>
      <c r="L42" s="1">
        <f t="shared" si="0"/>
        <v>44721</v>
      </c>
      <c r="N42" s="4">
        <v>1</v>
      </c>
      <c r="O42" s="2" t="s">
        <v>41</v>
      </c>
      <c r="P42" s="1">
        <f t="shared" si="1"/>
        <v>44728</v>
      </c>
      <c r="R42" s="4">
        <v>4</v>
      </c>
      <c r="S42" s="2" t="s">
        <v>42</v>
      </c>
      <c r="T42" s="1">
        <f t="shared" si="7"/>
        <v>44735</v>
      </c>
      <c r="U42" s="3">
        <v>10</v>
      </c>
      <c r="V42" s="4">
        <v>8</v>
      </c>
      <c r="W42" s="2" t="s">
        <v>42</v>
      </c>
      <c r="X42" s="1">
        <v>44742</v>
      </c>
      <c r="Y42" s="3">
        <v>37</v>
      </c>
      <c r="Z42" s="4">
        <v>14</v>
      </c>
      <c r="AA42" s="2" t="s">
        <v>53</v>
      </c>
      <c r="AB42" s="1">
        <f>X42+7</f>
        <v>44749</v>
      </c>
      <c r="AC42" s="3">
        <v>57.7</v>
      </c>
      <c r="AD42" s="4">
        <v>25</v>
      </c>
      <c r="AE42" s="2" t="s">
        <v>55</v>
      </c>
      <c r="AF42" s="1">
        <f t="shared" si="2"/>
        <v>44756</v>
      </c>
      <c r="AG42" s="3">
        <v>125.4</v>
      </c>
      <c r="AH42" s="4">
        <v>34</v>
      </c>
      <c r="AI42" s="2" t="s">
        <v>57</v>
      </c>
      <c r="AJ42" s="1">
        <f t="shared" si="3"/>
        <v>44763</v>
      </c>
      <c r="AK42" s="3">
        <v>169.3</v>
      </c>
      <c r="AL42" s="4">
        <v>45</v>
      </c>
      <c r="AM42" s="2" t="s">
        <v>61</v>
      </c>
      <c r="AN42" s="1">
        <f t="shared" si="4"/>
        <v>44770</v>
      </c>
      <c r="AO42" s="3">
        <v>217.4</v>
      </c>
      <c r="AP42" s="4">
        <v>49</v>
      </c>
      <c r="AQ42" s="2" t="s">
        <v>59</v>
      </c>
      <c r="AR42" s="1">
        <f t="shared" si="5"/>
        <v>44777</v>
      </c>
      <c r="AS42" s="1"/>
    </row>
    <row r="43" spans="1:45" x14ac:dyDescent="0.2">
      <c r="A43">
        <v>2022</v>
      </c>
      <c r="B43" t="s">
        <v>7</v>
      </c>
      <c r="C43" t="s">
        <v>16</v>
      </c>
      <c r="D43" s="1">
        <v>44713</v>
      </c>
      <c r="E43">
        <v>9</v>
      </c>
      <c r="F43">
        <v>3</v>
      </c>
      <c r="G43">
        <v>3</v>
      </c>
      <c r="H43" s="1">
        <v>44742</v>
      </c>
      <c r="L43" s="1">
        <f t="shared" si="0"/>
        <v>44721</v>
      </c>
      <c r="P43" s="1">
        <f t="shared" si="1"/>
        <v>44728</v>
      </c>
      <c r="T43" s="1">
        <f t="shared" si="7"/>
        <v>44735</v>
      </c>
      <c r="U43" s="3">
        <v>11.5</v>
      </c>
      <c r="X43" s="1">
        <v>44742</v>
      </c>
      <c r="Y43" s="3">
        <v>43.3</v>
      </c>
      <c r="AB43" s="1">
        <f>X43+7</f>
        <v>44749</v>
      </c>
      <c r="AC43" s="3">
        <v>70.5</v>
      </c>
      <c r="AF43" s="1">
        <f t="shared" si="2"/>
        <v>44756</v>
      </c>
      <c r="AG43" s="3">
        <v>106.5</v>
      </c>
      <c r="AJ43" s="1">
        <f t="shared" si="3"/>
        <v>44763</v>
      </c>
      <c r="AK43" s="3">
        <v>133.80000000000001</v>
      </c>
      <c r="AN43" s="1">
        <f t="shared" si="4"/>
        <v>44770</v>
      </c>
      <c r="AO43" s="3">
        <v>208.5</v>
      </c>
      <c r="AR43" s="1">
        <f t="shared" si="5"/>
        <v>44777</v>
      </c>
      <c r="AS43" s="1"/>
    </row>
    <row r="44" spans="1:45" x14ac:dyDescent="0.2">
      <c r="A44">
        <v>2022</v>
      </c>
      <c r="B44" t="s">
        <v>155</v>
      </c>
      <c r="C44" t="s">
        <v>17</v>
      </c>
      <c r="D44" s="1">
        <v>44727</v>
      </c>
      <c r="E44">
        <v>0</v>
      </c>
      <c r="F44">
        <v>3</v>
      </c>
      <c r="H44" s="1"/>
      <c r="L44" s="1"/>
      <c r="P44" s="1"/>
      <c r="T44" s="1"/>
      <c r="X44" s="1"/>
      <c r="AB44" s="1"/>
      <c r="AF44" s="1"/>
      <c r="AJ44" s="1"/>
      <c r="AN44" s="1"/>
      <c r="AR44" s="1"/>
      <c r="AS44" s="1"/>
    </row>
    <row r="45" spans="1:45" x14ac:dyDescent="0.2">
      <c r="A45">
        <v>2022</v>
      </c>
      <c r="B45" t="s">
        <v>8</v>
      </c>
      <c r="C45" t="s">
        <v>17</v>
      </c>
      <c r="D45" s="1">
        <v>44727</v>
      </c>
      <c r="E45">
        <v>3</v>
      </c>
      <c r="F45">
        <v>3</v>
      </c>
      <c r="G45">
        <v>6.1</v>
      </c>
      <c r="H45" s="1">
        <v>44756</v>
      </c>
      <c r="L45" s="1">
        <f t="shared" si="0"/>
        <v>44735</v>
      </c>
      <c r="P45" s="1">
        <f t="shared" si="1"/>
        <v>44742</v>
      </c>
      <c r="T45" s="1">
        <f t="shared" si="7"/>
        <v>44749</v>
      </c>
      <c r="U45" s="3">
        <v>19.100000000000001</v>
      </c>
      <c r="X45" s="1">
        <v>44756</v>
      </c>
      <c r="Y45" s="3">
        <v>47.1</v>
      </c>
      <c r="AB45" s="1">
        <f>X45+7</f>
        <v>44763</v>
      </c>
      <c r="AC45" s="3">
        <v>77.599999999999994</v>
      </c>
      <c r="AF45" s="1">
        <f t="shared" si="2"/>
        <v>44770</v>
      </c>
      <c r="AG45" s="3">
        <v>118.2</v>
      </c>
      <c r="AJ45" s="1">
        <f t="shared" si="3"/>
        <v>44777</v>
      </c>
      <c r="AK45" s="3">
        <v>112.2</v>
      </c>
      <c r="AN45" s="1">
        <f t="shared" si="4"/>
        <v>44784</v>
      </c>
      <c r="AO45" s="3">
        <v>139.4</v>
      </c>
      <c r="AR45" s="1">
        <f t="shared" si="5"/>
        <v>44791</v>
      </c>
      <c r="AS45" s="1"/>
    </row>
    <row r="46" spans="1:45" x14ac:dyDescent="0.2">
      <c r="A46">
        <v>2022</v>
      </c>
      <c r="B46" t="s">
        <v>9</v>
      </c>
      <c r="C46" t="s">
        <v>17</v>
      </c>
      <c r="D46" s="1">
        <v>44727</v>
      </c>
      <c r="E46">
        <v>6</v>
      </c>
      <c r="F46">
        <v>3</v>
      </c>
      <c r="G46">
        <v>2.5</v>
      </c>
      <c r="H46" s="1">
        <v>44756</v>
      </c>
      <c r="J46" s="4">
        <v>0</v>
      </c>
      <c r="K46" s="2" t="s">
        <v>40</v>
      </c>
      <c r="L46" s="1">
        <f t="shared" si="0"/>
        <v>44735</v>
      </c>
      <c r="N46" s="4">
        <v>1</v>
      </c>
      <c r="O46" s="2" t="s">
        <v>41</v>
      </c>
      <c r="P46" s="1">
        <f t="shared" si="1"/>
        <v>44742</v>
      </c>
      <c r="R46" s="4">
        <v>4</v>
      </c>
      <c r="S46" s="2" t="s">
        <v>42</v>
      </c>
      <c r="T46" s="1">
        <f t="shared" si="7"/>
        <v>44749</v>
      </c>
      <c r="U46" s="3">
        <v>25</v>
      </c>
      <c r="V46" s="4">
        <v>10</v>
      </c>
      <c r="W46" s="2" t="s">
        <v>42</v>
      </c>
      <c r="X46" s="1">
        <v>44756</v>
      </c>
      <c r="Y46" s="3">
        <v>32</v>
      </c>
      <c r="Z46" s="4">
        <v>17</v>
      </c>
      <c r="AA46" s="2" t="s">
        <v>54</v>
      </c>
      <c r="AB46" s="1">
        <f>X46+7</f>
        <v>44763</v>
      </c>
      <c r="AC46" s="3">
        <v>65.599999999999994</v>
      </c>
      <c r="AD46" s="4">
        <v>33</v>
      </c>
      <c r="AE46" s="2" t="s">
        <v>55</v>
      </c>
      <c r="AF46" s="1">
        <f t="shared" si="2"/>
        <v>44770</v>
      </c>
      <c r="AG46" s="3">
        <v>100.1</v>
      </c>
      <c r="AH46" s="4">
        <v>38</v>
      </c>
      <c r="AI46" s="8" t="s">
        <v>57</v>
      </c>
      <c r="AJ46" s="1">
        <f t="shared" si="3"/>
        <v>44777</v>
      </c>
      <c r="AK46" s="3">
        <v>75</v>
      </c>
      <c r="AL46" s="4">
        <v>49</v>
      </c>
      <c r="AM46" s="2" t="s">
        <v>61</v>
      </c>
      <c r="AN46" s="1">
        <f t="shared" si="4"/>
        <v>44784</v>
      </c>
      <c r="AO46" s="3">
        <v>124.6</v>
      </c>
      <c r="AP46" s="4">
        <v>51</v>
      </c>
      <c r="AQ46" s="2" t="s">
        <v>59</v>
      </c>
      <c r="AR46" s="1">
        <f t="shared" si="5"/>
        <v>44791</v>
      </c>
      <c r="AS46" s="1"/>
    </row>
    <row r="47" spans="1:45" x14ac:dyDescent="0.2">
      <c r="A47">
        <v>2022</v>
      </c>
      <c r="B47" t="s">
        <v>10</v>
      </c>
      <c r="C47" t="s">
        <v>17</v>
      </c>
      <c r="D47" s="1">
        <v>44727</v>
      </c>
      <c r="E47">
        <v>9</v>
      </c>
      <c r="F47">
        <v>3</v>
      </c>
      <c r="G47">
        <v>4.8</v>
      </c>
      <c r="H47" s="1">
        <v>44756</v>
      </c>
      <c r="L47" s="1">
        <f t="shared" si="0"/>
        <v>44735</v>
      </c>
      <c r="P47" s="1">
        <f t="shared" si="1"/>
        <v>44742</v>
      </c>
      <c r="T47" s="1">
        <f t="shared" si="7"/>
        <v>44749</v>
      </c>
      <c r="U47" s="3">
        <v>22.3</v>
      </c>
      <c r="X47" s="1">
        <v>44756</v>
      </c>
      <c r="Y47" s="3">
        <v>47</v>
      </c>
      <c r="AB47" s="1">
        <f>X47+7</f>
        <v>44763</v>
      </c>
      <c r="AC47" s="3">
        <v>52.2</v>
      </c>
      <c r="AF47" s="1">
        <f t="shared" si="2"/>
        <v>44770</v>
      </c>
      <c r="AG47" s="3">
        <v>130.4</v>
      </c>
      <c r="AJ47" s="1">
        <f t="shared" si="3"/>
        <v>44777</v>
      </c>
      <c r="AK47" s="3">
        <v>109.6</v>
      </c>
      <c r="AN47" s="1">
        <f t="shared" si="4"/>
        <v>44784</v>
      </c>
      <c r="AO47" s="3">
        <v>200.4</v>
      </c>
      <c r="AR47" s="1">
        <f t="shared" si="5"/>
        <v>44791</v>
      </c>
      <c r="AS47" s="1"/>
    </row>
    <row r="48" spans="1:45" x14ac:dyDescent="0.2">
      <c r="A48">
        <v>2022</v>
      </c>
      <c r="B48" t="s">
        <v>154</v>
      </c>
      <c r="C48" t="s">
        <v>18</v>
      </c>
      <c r="D48" s="1">
        <v>44741</v>
      </c>
      <c r="E48">
        <v>0</v>
      </c>
      <c r="F48">
        <v>3</v>
      </c>
      <c r="H48" s="1"/>
      <c r="L48" s="1"/>
      <c r="P48" s="1"/>
      <c r="T48" s="1"/>
      <c r="X48" s="1"/>
      <c r="AB48" s="1"/>
      <c r="AF48" s="1"/>
      <c r="AJ48" s="1"/>
      <c r="AN48" s="1"/>
      <c r="AR48" s="1"/>
      <c r="AS48" s="1"/>
    </row>
    <row r="49" spans="1:45" x14ac:dyDescent="0.2">
      <c r="A49">
        <v>2022</v>
      </c>
      <c r="B49" t="s">
        <v>11</v>
      </c>
      <c r="C49" t="s">
        <v>18</v>
      </c>
      <c r="D49" s="1">
        <v>44741</v>
      </c>
      <c r="E49">
        <v>3</v>
      </c>
      <c r="F49">
        <v>3</v>
      </c>
      <c r="G49">
        <v>8.3000000000000007</v>
      </c>
      <c r="H49" s="1">
        <v>44770</v>
      </c>
      <c r="L49" s="1">
        <f t="shared" si="0"/>
        <v>44749</v>
      </c>
      <c r="P49" s="1">
        <f t="shared" si="1"/>
        <v>44756</v>
      </c>
      <c r="T49" s="1">
        <f t="shared" si="7"/>
        <v>44763</v>
      </c>
      <c r="U49" s="3">
        <v>20.8</v>
      </c>
      <c r="X49" s="1">
        <v>44770</v>
      </c>
      <c r="Y49" s="3">
        <v>18.600000000000001</v>
      </c>
      <c r="AB49" s="1">
        <f>X49+7</f>
        <v>44777</v>
      </c>
      <c r="AC49" s="3">
        <v>50.5</v>
      </c>
      <c r="AF49" s="1">
        <f t="shared" si="2"/>
        <v>44784</v>
      </c>
      <c r="AG49" s="3">
        <v>35.9</v>
      </c>
      <c r="AJ49" s="1">
        <f t="shared" si="3"/>
        <v>44791</v>
      </c>
      <c r="AK49" s="3">
        <v>75.400000000000006</v>
      </c>
      <c r="AN49" s="1">
        <f t="shared" si="4"/>
        <v>44798</v>
      </c>
      <c r="AO49" s="3">
        <v>78.599999999999994</v>
      </c>
      <c r="AR49" s="1">
        <f t="shared" si="5"/>
        <v>44805</v>
      </c>
      <c r="AS49" s="1"/>
    </row>
    <row r="50" spans="1:45" x14ac:dyDescent="0.2">
      <c r="A50">
        <v>2022</v>
      </c>
      <c r="B50" t="s">
        <v>12</v>
      </c>
      <c r="C50" t="s">
        <v>18</v>
      </c>
      <c r="D50" s="1">
        <v>44741</v>
      </c>
      <c r="E50">
        <v>6</v>
      </c>
      <c r="F50">
        <v>3</v>
      </c>
      <c r="G50">
        <v>5.5</v>
      </c>
      <c r="H50" s="1">
        <v>44770</v>
      </c>
      <c r="J50" s="4">
        <v>0</v>
      </c>
      <c r="K50" s="2" t="s">
        <v>40</v>
      </c>
      <c r="L50" s="1">
        <f t="shared" si="0"/>
        <v>44749</v>
      </c>
      <c r="N50" s="4">
        <v>1</v>
      </c>
      <c r="O50" s="2" t="s">
        <v>41</v>
      </c>
      <c r="P50" s="1">
        <f t="shared" si="1"/>
        <v>44756</v>
      </c>
      <c r="R50" s="4">
        <v>7</v>
      </c>
      <c r="S50" s="2" t="s">
        <v>42</v>
      </c>
      <c r="T50" s="1">
        <f t="shared" si="7"/>
        <v>44763</v>
      </c>
      <c r="U50" s="3">
        <v>37.5</v>
      </c>
      <c r="V50" s="4">
        <v>17</v>
      </c>
      <c r="W50" s="2" t="s">
        <v>42</v>
      </c>
      <c r="X50" s="1">
        <v>44770</v>
      </c>
      <c r="Y50" s="3">
        <v>72.8</v>
      </c>
      <c r="Z50" s="4">
        <v>24</v>
      </c>
      <c r="AA50" s="2" t="s">
        <v>52</v>
      </c>
      <c r="AB50" s="1">
        <f>X50+7</f>
        <v>44777</v>
      </c>
      <c r="AC50" s="3">
        <v>95</v>
      </c>
      <c r="AD50" s="4">
        <v>35</v>
      </c>
      <c r="AE50" s="2" t="s">
        <v>57</v>
      </c>
      <c r="AF50" s="1">
        <f t="shared" si="2"/>
        <v>44784</v>
      </c>
      <c r="AG50" s="3">
        <v>110</v>
      </c>
      <c r="AH50" s="4">
        <v>37</v>
      </c>
      <c r="AI50" s="2" t="s">
        <v>60</v>
      </c>
      <c r="AJ50" s="1">
        <f t="shared" si="3"/>
        <v>44791</v>
      </c>
      <c r="AK50" s="3">
        <v>88.7</v>
      </c>
      <c r="AL50" s="4">
        <v>51</v>
      </c>
      <c r="AM50" s="2" t="s">
        <v>61</v>
      </c>
      <c r="AN50" s="1">
        <f t="shared" si="4"/>
        <v>44798</v>
      </c>
      <c r="AO50" s="3">
        <v>140.1</v>
      </c>
      <c r="AP50" s="4">
        <v>52</v>
      </c>
      <c r="AQ50" s="2" t="s">
        <v>59</v>
      </c>
      <c r="AR50" s="1">
        <f t="shared" si="5"/>
        <v>44805</v>
      </c>
      <c r="AS50" s="1"/>
    </row>
    <row r="51" spans="1:45" x14ac:dyDescent="0.2">
      <c r="A51">
        <v>2022</v>
      </c>
      <c r="B51" t="s">
        <v>13</v>
      </c>
      <c r="C51" t="s">
        <v>18</v>
      </c>
      <c r="D51" s="1">
        <v>44741</v>
      </c>
      <c r="E51">
        <v>9</v>
      </c>
      <c r="F51">
        <v>3</v>
      </c>
      <c r="G51">
        <v>16.3</v>
      </c>
      <c r="H51" s="1">
        <v>44770</v>
      </c>
      <c r="L51" s="1">
        <f t="shared" si="0"/>
        <v>44749</v>
      </c>
      <c r="P51" s="1">
        <f t="shared" si="1"/>
        <v>44756</v>
      </c>
      <c r="T51" s="1">
        <f t="shared" si="7"/>
        <v>44763</v>
      </c>
      <c r="U51" s="3">
        <v>23.4</v>
      </c>
      <c r="X51" s="1">
        <v>44770</v>
      </c>
      <c r="Y51" s="3">
        <v>49.7</v>
      </c>
      <c r="AB51" s="1">
        <f>X51+7</f>
        <v>44777</v>
      </c>
      <c r="AC51" s="3">
        <v>75.8</v>
      </c>
      <c r="AF51" s="1">
        <f t="shared" si="2"/>
        <v>44784</v>
      </c>
      <c r="AG51" s="3">
        <v>86</v>
      </c>
      <c r="AJ51" s="1">
        <f t="shared" si="3"/>
        <v>44791</v>
      </c>
      <c r="AK51" s="3">
        <v>94.8</v>
      </c>
      <c r="AN51" s="1">
        <f t="shared" si="4"/>
        <v>44798</v>
      </c>
      <c r="AO51" s="3">
        <v>106.2</v>
      </c>
      <c r="AR51" s="1">
        <f t="shared" si="5"/>
        <v>44805</v>
      </c>
      <c r="AS51" s="1"/>
    </row>
    <row r="52" spans="1:45" x14ac:dyDescent="0.2">
      <c r="A52">
        <v>2022</v>
      </c>
      <c r="B52" t="s">
        <v>153</v>
      </c>
      <c r="C52" t="s">
        <v>15</v>
      </c>
      <c r="D52" s="1">
        <v>44699</v>
      </c>
      <c r="E52">
        <v>0</v>
      </c>
      <c r="F52">
        <v>4</v>
      </c>
      <c r="H52" s="1"/>
      <c r="L52" s="1"/>
      <c r="P52" s="1"/>
      <c r="T52" s="1"/>
      <c r="X52" s="1"/>
      <c r="AB52" s="1"/>
      <c r="AF52" s="1"/>
      <c r="AJ52" s="1"/>
      <c r="AN52" s="1"/>
      <c r="AR52" s="1"/>
      <c r="AS52" s="1"/>
    </row>
    <row r="53" spans="1:45" x14ac:dyDescent="0.2">
      <c r="A53">
        <v>2022</v>
      </c>
      <c r="B53" t="s">
        <v>2</v>
      </c>
      <c r="C53" t="s">
        <v>15</v>
      </c>
      <c r="D53" s="1">
        <v>44699</v>
      </c>
      <c r="E53">
        <v>3</v>
      </c>
      <c r="F53">
        <v>4</v>
      </c>
      <c r="G53">
        <v>11</v>
      </c>
      <c r="H53" s="1">
        <v>44728</v>
      </c>
      <c r="L53" s="1">
        <f t="shared" si="0"/>
        <v>44707</v>
      </c>
      <c r="P53" s="1">
        <f t="shared" si="1"/>
        <v>44714</v>
      </c>
      <c r="T53" s="1">
        <f t="shared" si="7"/>
        <v>44721</v>
      </c>
      <c r="U53" s="3">
        <v>5.9</v>
      </c>
      <c r="X53" s="1">
        <v>44728</v>
      </c>
      <c r="Y53" s="3">
        <v>19.5</v>
      </c>
      <c r="AB53" s="1">
        <f>X53+7</f>
        <v>44735</v>
      </c>
      <c r="AC53" s="3">
        <v>32.799999999999997</v>
      </c>
      <c r="AF53" s="1">
        <f t="shared" si="2"/>
        <v>44742</v>
      </c>
      <c r="AG53" s="3">
        <v>43.9</v>
      </c>
      <c r="AJ53" s="1">
        <f t="shared" si="3"/>
        <v>44749</v>
      </c>
      <c r="AK53" s="3">
        <v>61</v>
      </c>
      <c r="AN53" s="1">
        <f t="shared" si="4"/>
        <v>44756</v>
      </c>
      <c r="AO53" s="3">
        <v>95.1</v>
      </c>
      <c r="AR53" s="1">
        <f t="shared" si="5"/>
        <v>44763</v>
      </c>
      <c r="AS53" s="1"/>
    </row>
    <row r="54" spans="1:45" x14ac:dyDescent="0.2">
      <c r="A54">
        <v>2022</v>
      </c>
      <c r="B54" t="s">
        <v>3</v>
      </c>
      <c r="C54" t="s">
        <v>15</v>
      </c>
      <c r="D54" s="1">
        <v>44699</v>
      </c>
      <c r="E54">
        <v>6</v>
      </c>
      <c r="F54">
        <v>4</v>
      </c>
      <c r="G54">
        <v>6.2</v>
      </c>
      <c r="H54" s="1">
        <v>44728</v>
      </c>
      <c r="J54" s="4">
        <v>0</v>
      </c>
      <c r="K54" s="2" t="s">
        <v>40</v>
      </c>
      <c r="L54" s="1">
        <f t="shared" si="0"/>
        <v>44707</v>
      </c>
      <c r="N54" s="4">
        <v>1</v>
      </c>
      <c r="O54" s="2" t="s">
        <v>41</v>
      </c>
      <c r="P54" s="1">
        <f t="shared" si="1"/>
        <v>44714</v>
      </c>
      <c r="R54" s="4">
        <v>2</v>
      </c>
      <c r="S54" s="2" t="s">
        <v>42</v>
      </c>
      <c r="T54" s="1">
        <f t="shared" si="7"/>
        <v>44721</v>
      </c>
      <c r="U54" s="3">
        <v>14.5</v>
      </c>
      <c r="V54" s="4">
        <v>5</v>
      </c>
      <c r="W54" s="2" t="s">
        <v>42</v>
      </c>
      <c r="X54" s="1">
        <v>44728</v>
      </c>
      <c r="Y54" s="3">
        <v>23.5</v>
      </c>
      <c r="Z54" s="4">
        <v>13</v>
      </c>
      <c r="AA54" s="2" t="s">
        <v>53</v>
      </c>
      <c r="AB54" s="1">
        <f>X54+7</f>
        <v>44735</v>
      </c>
      <c r="AC54" s="3">
        <v>23.6</v>
      </c>
      <c r="AD54" s="4">
        <v>24</v>
      </c>
      <c r="AE54" s="2" t="s">
        <v>52</v>
      </c>
      <c r="AF54" s="1">
        <f t="shared" si="2"/>
        <v>44742</v>
      </c>
      <c r="AG54" s="3">
        <v>32.299999999999997</v>
      </c>
      <c r="AH54" s="4">
        <v>31</v>
      </c>
      <c r="AI54" s="2" t="s">
        <v>55</v>
      </c>
      <c r="AJ54" s="1">
        <f t="shared" si="3"/>
        <v>44749</v>
      </c>
      <c r="AK54" s="3">
        <v>93.9</v>
      </c>
      <c r="AL54" s="4">
        <v>37</v>
      </c>
      <c r="AM54" s="2" t="s">
        <v>56</v>
      </c>
      <c r="AN54" s="1">
        <f t="shared" si="4"/>
        <v>44756</v>
      </c>
      <c r="AO54" s="3">
        <v>130.5</v>
      </c>
      <c r="AP54" s="4">
        <v>48</v>
      </c>
      <c r="AQ54" s="2" t="s">
        <v>59</v>
      </c>
      <c r="AR54" s="1">
        <f t="shared" si="5"/>
        <v>44763</v>
      </c>
      <c r="AS54" s="1"/>
    </row>
    <row r="55" spans="1:45" x14ac:dyDescent="0.2">
      <c r="A55">
        <v>2022</v>
      </c>
      <c r="B55" t="s">
        <v>4</v>
      </c>
      <c r="C55" t="s">
        <v>15</v>
      </c>
      <c r="D55" s="1">
        <v>44699</v>
      </c>
      <c r="E55">
        <v>9</v>
      </c>
      <c r="F55">
        <v>4</v>
      </c>
      <c r="G55">
        <v>5.4</v>
      </c>
      <c r="H55" s="1">
        <v>44728</v>
      </c>
      <c r="L55" s="1">
        <f t="shared" si="0"/>
        <v>44707</v>
      </c>
      <c r="P55" s="1">
        <f t="shared" si="1"/>
        <v>44714</v>
      </c>
      <c r="T55" s="1">
        <f t="shared" si="7"/>
        <v>44721</v>
      </c>
      <c r="U55" s="3">
        <v>14.4</v>
      </c>
      <c r="X55" s="1">
        <v>44728</v>
      </c>
      <c r="Y55" s="3">
        <v>25.3</v>
      </c>
      <c r="AB55" s="1">
        <f>X55+7</f>
        <v>44735</v>
      </c>
      <c r="AC55" s="3">
        <v>32.4</v>
      </c>
      <c r="AF55" s="1">
        <f t="shared" si="2"/>
        <v>44742</v>
      </c>
      <c r="AG55" s="3">
        <v>64.400000000000006</v>
      </c>
      <c r="AJ55" s="1">
        <f t="shared" si="3"/>
        <v>44749</v>
      </c>
      <c r="AK55" s="3">
        <v>93.2</v>
      </c>
      <c r="AN55" s="1">
        <f t="shared" si="4"/>
        <v>44756</v>
      </c>
      <c r="AO55" s="3">
        <v>137.5</v>
      </c>
      <c r="AR55" s="1">
        <f t="shared" si="5"/>
        <v>44763</v>
      </c>
      <c r="AS55" s="1"/>
    </row>
    <row r="56" spans="1:45" x14ac:dyDescent="0.2">
      <c r="A56">
        <v>2022</v>
      </c>
      <c r="B56" t="s">
        <v>156</v>
      </c>
      <c r="C56" t="s">
        <v>16</v>
      </c>
      <c r="D56" s="1">
        <v>44713</v>
      </c>
      <c r="E56">
        <v>0</v>
      </c>
      <c r="F56">
        <v>4</v>
      </c>
      <c r="H56" s="1"/>
      <c r="L56" s="1"/>
      <c r="P56" s="1"/>
      <c r="T56" s="1"/>
      <c r="X56" s="1"/>
      <c r="AB56" s="1"/>
      <c r="AF56" s="1"/>
      <c r="AJ56" s="1"/>
      <c r="AN56" s="1"/>
      <c r="AR56" s="1"/>
      <c r="AS56" s="1"/>
    </row>
    <row r="57" spans="1:45" x14ac:dyDescent="0.2">
      <c r="A57">
        <v>2022</v>
      </c>
      <c r="B57" t="s">
        <v>5</v>
      </c>
      <c r="C57" t="s">
        <v>16</v>
      </c>
      <c r="D57" s="1">
        <v>44713</v>
      </c>
      <c r="E57">
        <v>3</v>
      </c>
      <c r="F57">
        <v>4</v>
      </c>
      <c r="G57">
        <v>4.9000000000000004</v>
      </c>
      <c r="H57" s="1">
        <v>44742</v>
      </c>
      <c r="L57" s="1">
        <f t="shared" si="0"/>
        <v>44721</v>
      </c>
      <c r="P57" s="1">
        <f t="shared" si="1"/>
        <v>44728</v>
      </c>
      <c r="T57" s="1">
        <f t="shared" si="7"/>
        <v>44735</v>
      </c>
      <c r="U57" s="3">
        <v>11.6</v>
      </c>
      <c r="X57" s="1">
        <v>44742</v>
      </c>
      <c r="Y57" s="3">
        <v>23</v>
      </c>
      <c r="AB57" s="1">
        <f>X57+7</f>
        <v>44749</v>
      </c>
      <c r="AC57" s="3">
        <v>57.7</v>
      </c>
      <c r="AF57" s="1">
        <f t="shared" si="2"/>
        <v>44756</v>
      </c>
      <c r="AG57" s="3">
        <v>106.1</v>
      </c>
      <c r="AJ57" s="1">
        <f t="shared" si="3"/>
        <v>44763</v>
      </c>
      <c r="AK57" s="3">
        <v>160</v>
      </c>
      <c r="AN57" s="1">
        <f t="shared" si="4"/>
        <v>44770</v>
      </c>
      <c r="AO57" s="3">
        <v>140</v>
      </c>
      <c r="AR57" s="1">
        <f t="shared" si="5"/>
        <v>44777</v>
      </c>
      <c r="AS57" s="1"/>
    </row>
    <row r="58" spans="1:45" x14ac:dyDescent="0.2">
      <c r="A58">
        <v>2022</v>
      </c>
      <c r="B58" t="s">
        <v>6</v>
      </c>
      <c r="C58" t="s">
        <v>16</v>
      </c>
      <c r="D58" s="1">
        <v>44713</v>
      </c>
      <c r="E58">
        <v>6</v>
      </c>
      <c r="F58">
        <v>4</v>
      </c>
      <c r="G58">
        <v>1.3</v>
      </c>
      <c r="H58" s="1">
        <v>44742</v>
      </c>
      <c r="J58" s="4">
        <v>0</v>
      </c>
      <c r="K58" s="2" t="s">
        <v>40</v>
      </c>
      <c r="L58" s="1">
        <f t="shared" si="0"/>
        <v>44721</v>
      </c>
      <c r="N58" s="4">
        <v>1</v>
      </c>
      <c r="O58" s="2" t="s">
        <v>41</v>
      </c>
      <c r="P58" s="1">
        <f t="shared" si="1"/>
        <v>44728</v>
      </c>
      <c r="R58" s="4">
        <v>4</v>
      </c>
      <c r="S58" s="2" t="s">
        <v>42</v>
      </c>
      <c r="T58" s="1">
        <f t="shared" si="7"/>
        <v>44735</v>
      </c>
      <c r="U58" s="3">
        <v>20</v>
      </c>
      <c r="V58" s="4">
        <v>11</v>
      </c>
      <c r="W58" s="2" t="s">
        <v>42</v>
      </c>
      <c r="X58" s="1">
        <v>44742</v>
      </c>
      <c r="Y58" s="3">
        <v>36.1</v>
      </c>
      <c r="Z58" s="4">
        <v>16</v>
      </c>
      <c r="AA58" s="2" t="s">
        <v>53</v>
      </c>
      <c r="AB58" s="1">
        <f>X58+7</f>
        <v>44749</v>
      </c>
      <c r="AC58" s="3">
        <v>73.7</v>
      </c>
      <c r="AD58" s="4">
        <v>26</v>
      </c>
      <c r="AE58" s="2" t="s">
        <v>52</v>
      </c>
      <c r="AF58" s="1">
        <f t="shared" si="2"/>
        <v>44756</v>
      </c>
      <c r="AG58" s="3">
        <v>170.8</v>
      </c>
      <c r="AH58" s="4">
        <v>33</v>
      </c>
      <c r="AI58" s="2" t="s">
        <v>57</v>
      </c>
      <c r="AJ58" s="1">
        <f t="shared" si="3"/>
        <v>44763</v>
      </c>
      <c r="AK58" s="3">
        <v>204.7</v>
      </c>
      <c r="AL58" s="4">
        <v>47</v>
      </c>
      <c r="AM58" s="2" t="s">
        <v>61</v>
      </c>
      <c r="AN58" s="1">
        <f t="shared" si="4"/>
        <v>44770</v>
      </c>
      <c r="AO58" s="3">
        <v>198.9</v>
      </c>
      <c r="AP58" s="4">
        <v>54</v>
      </c>
      <c r="AQ58" s="2" t="s">
        <v>59</v>
      </c>
      <c r="AR58" s="1">
        <f t="shared" si="5"/>
        <v>44777</v>
      </c>
      <c r="AS58" s="1"/>
    </row>
    <row r="59" spans="1:45" x14ac:dyDescent="0.2">
      <c r="A59">
        <v>2022</v>
      </c>
      <c r="B59" t="s">
        <v>7</v>
      </c>
      <c r="C59" t="s">
        <v>16</v>
      </c>
      <c r="D59" s="1">
        <v>44713</v>
      </c>
      <c r="E59">
        <v>9</v>
      </c>
      <c r="F59">
        <v>4</v>
      </c>
      <c r="G59">
        <v>3.6</v>
      </c>
      <c r="H59" s="1">
        <v>44742</v>
      </c>
      <c r="L59" s="1">
        <f t="shared" si="0"/>
        <v>44721</v>
      </c>
      <c r="P59" s="1">
        <f t="shared" si="1"/>
        <v>44728</v>
      </c>
      <c r="T59" s="1">
        <f t="shared" si="7"/>
        <v>44735</v>
      </c>
      <c r="U59" s="3">
        <v>22.7</v>
      </c>
      <c r="X59" s="1">
        <v>44742</v>
      </c>
      <c r="Y59" s="3">
        <v>41.4</v>
      </c>
      <c r="AB59" s="1">
        <f>X59+7</f>
        <v>44749</v>
      </c>
      <c r="AC59" s="3">
        <v>71.5</v>
      </c>
      <c r="AF59" s="1">
        <f t="shared" si="2"/>
        <v>44756</v>
      </c>
      <c r="AG59" s="3">
        <v>141.1</v>
      </c>
      <c r="AJ59" s="1">
        <f t="shared" si="3"/>
        <v>44763</v>
      </c>
      <c r="AK59" s="3">
        <v>172.4</v>
      </c>
      <c r="AN59" s="1">
        <f t="shared" si="4"/>
        <v>44770</v>
      </c>
      <c r="AO59" s="3">
        <v>148.5</v>
      </c>
      <c r="AR59" s="1">
        <f t="shared" si="5"/>
        <v>44777</v>
      </c>
      <c r="AS59" s="1"/>
    </row>
    <row r="60" spans="1:45" x14ac:dyDescent="0.2">
      <c r="A60">
        <v>2022</v>
      </c>
      <c r="B60" t="s">
        <v>155</v>
      </c>
      <c r="C60" t="s">
        <v>17</v>
      </c>
      <c r="D60" s="1">
        <v>44727</v>
      </c>
      <c r="E60">
        <v>0</v>
      </c>
      <c r="F60">
        <v>4</v>
      </c>
      <c r="H60" s="1"/>
      <c r="L60" s="1"/>
      <c r="P60" s="1"/>
      <c r="T60" s="1"/>
      <c r="X60" s="1"/>
      <c r="AB60" s="1"/>
      <c r="AF60" s="1"/>
      <c r="AJ60" s="1"/>
      <c r="AN60" s="1"/>
      <c r="AR60" s="1"/>
      <c r="AS60" s="1"/>
    </row>
    <row r="61" spans="1:45" x14ac:dyDescent="0.2">
      <c r="A61">
        <v>2022</v>
      </c>
      <c r="B61" t="s">
        <v>8</v>
      </c>
      <c r="C61" t="s">
        <v>17</v>
      </c>
      <c r="D61" s="1">
        <v>44727</v>
      </c>
      <c r="E61">
        <v>3</v>
      </c>
      <c r="F61">
        <v>4</v>
      </c>
      <c r="G61">
        <v>5.4</v>
      </c>
      <c r="H61" s="1">
        <v>44756</v>
      </c>
      <c r="L61" s="1">
        <f t="shared" si="0"/>
        <v>44735</v>
      </c>
      <c r="P61" s="1">
        <f t="shared" si="1"/>
        <v>44742</v>
      </c>
      <c r="T61" s="1">
        <f t="shared" si="7"/>
        <v>44749</v>
      </c>
      <c r="U61" s="3">
        <v>15</v>
      </c>
      <c r="X61" s="1">
        <v>44756</v>
      </c>
      <c r="Y61" s="3">
        <v>20.100000000000001</v>
      </c>
      <c r="AB61" s="1">
        <f>X61+7</f>
        <v>44763</v>
      </c>
      <c r="AC61" s="3">
        <v>59.3</v>
      </c>
      <c r="AF61" s="1">
        <f t="shared" si="2"/>
        <v>44770</v>
      </c>
      <c r="AG61" s="3">
        <v>62.5</v>
      </c>
      <c r="AJ61" s="1">
        <f t="shared" si="3"/>
        <v>44777</v>
      </c>
      <c r="AK61" s="3">
        <v>61</v>
      </c>
      <c r="AN61" s="1">
        <f t="shared" si="4"/>
        <v>44784</v>
      </c>
      <c r="AO61" s="3">
        <v>171</v>
      </c>
      <c r="AR61" s="1">
        <f t="shared" si="5"/>
        <v>44791</v>
      </c>
      <c r="AS61" s="1"/>
    </row>
    <row r="62" spans="1:45" x14ac:dyDescent="0.2">
      <c r="A62">
        <v>2022</v>
      </c>
      <c r="B62" t="s">
        <v>9</v>
      </c>
      <c r="C62" t="s">
        <v>17</v>
      </c>
      <c r="D62" s="1">
        <v>44727</v>
      </c>
      <c r="E62">
        <v>6</v>
      </c>
      <c r="F62">
        <v>4</v>
      </c>
      <c r="G62">
        <v>1.8</v>
      </c>
      <c r="H62" s="1">
        <v>44756</v>
      </c>
      <c r="J62" s="4">
        <v>0</v>
      </c>
      <c r="K62" s="2" t="s">
        <v>40</v>
      </c>
      <c r="L62" s="1">
        <f t="shared" si="0"/>
        <v>44735</v>
      </c>
      <c r="N62" s="4">
        <v>1</v>
      </c>
      <c r="O62" s="2" t="s">
        <v>41</v>
      </c>
      <c r="P62" s="1">
        <f t="shared" si="1"/>
        <v>44742</v>
      </c>
      <c r="R62" s="4">
        <v>5</v>
      </c>
      <c r="S62" s="2" t="s">
        <v>42</v>
      </c>
      <c r="T62" s="1">
        <f t="shared" si="7"/>
        <v>44749</v>
      </c>
      <c r="U62" s="3">
        <v>21.8</v>
      </c>
      <c r="V62" s="4">
        <v>8</v>
      </c>
      <c r="W62" s="2" t="s">
        <v>42</v>
      </c>
      <c r="X62" s="1">
        <v>44756</v>
      </c>
      <c r="Y62" s="3">
        <v>28.8</v>
      </c>
      <c r="Z62" s="4">
        <v>18</v>
      </c>
      <c r="AA62" s="2" t="s">
        <v>54</v>
      </c>
      <c r="AB62" s="1">
        <f>X62+7</f>
        <v>44763</v>
      </c>
      <c r="AC62" s="3">
        <v>77.3</v>
      </c>
      <c r="AD62" s="4">
        <v>31</v>
      </c>
      <c r="AE62" s="2" t="s">
        <v>55</v>
      </c>
      <c r="AF62" s="1">
        <f t="shared" si="2"/>
        <v>44770</v>
      </c>
      <c r="AG62" s="3">
        <v>61.2</v>
      </c>
      <c r="AH62" s="4">
        <v>34</v>
      </c>
      <c r="AI62" s="8" t="s">
        <v>57</v>
      </c>
      <c r="AJ62" s="1">
        <f t="shared" si="3"/>
        <v>44777</v>
      </c>
      <c r="AK62" s="3">
        <v>106.3</v>
      </c>
      <c r="AL62" s="4">
        <v>43</v>
      </c>
      <c r="AM62" s="2" t="s">
        <v>61</v>
      </c>
      <c r="AN62" s="1">
        <f t="shared" si="4"/>
        <v>44784</v>
      </c>
      <c r="AO62" s="3">
        <v>137.69999999999999</v>
      </c>
      <c r="AP62" s="4">
        <v>47</v>
      </c>
      <c r="AQ62" s="2" t="s">
        <v>59</v>
      </c>
      <c r="AR62" s="1">
        <f t="shared" si="5"/>
        <v>44791</v>
      </c>
      <c r="AS62" s="1"/>
    </row>
    <row r="63" spans="1:45" x14ac:dyDescent="0.2">
      <c r="A63">
        <v>2022</v>
      </c>
      <c r="B63" t="s">
        <v>10</v>
      </c>
      <c r="C63" t="s">
        <v>17</v>
      </c>
      <c r="D63" s="1">
        <v>44727</v>
      </c>
      <c r="E63">
        <v>9</v>
      </c>
      <c r="F63">
        <v>4</v>
      </c>
      <c r="G63">
        <v>2.9</v>
      </c>
      <c r="H63" s="1">
        <v>44756</v>
      </c>
      <c r="L63" s="1">
        <f t="shared" si="0"/>
        <v>44735</v>
      </c>
      <c r="P63" s="1">
        <f t="shared" si="1"/>
        <v>44742</v>
      </c>
      <c r="T63" s="1">
        <f t="shared" si="7"/>
        <v>44749</v>
      </c>
      <c r="U63" s="3">
        <v>40.9</v>
      </c>
      <c r="X63" s="1">
        <v>44756</v>
      </c>
      <c r="Y63" s="3">
        <v>51.9</v>
      </c>
      <c r="AB63" s="1">
        <f>X63+7</f>
        <v>44763</v>
      </c>
      <c r="AC63" s="3">
        <v>97.4</v>
      </c>
      <c r="AF63" s="1">
        <f t="shared" si="2"/>
        <v>44770</v>
      </c>
      <c r="AG63" s="3">
        <v>97.2</v>
      </c>
      <c r="AJ63" s="1">
        <f t="shared" si="3"/>
        <v>44777</v>
      </c>
      <c r="AK63" s="3">
        <v>115.6</v>
      </c>
      <c r="AN63" s="1">
        <f t="shared" si="4"/>
        <v>44784</v>
      </c>
      <c r="AO63" s="3">
        <v>185.6</v>
      </c>
      <c r="AR63" s="1">
        <f t="shared" si="5"/>
        <v>44791</v>
      </c>
      <c r="AS63" s="1"/>
    </row>
    <row r="64" spans="1:45" x14ac:dyDescent="0.2">
      <c r="A64">
        <v>2022</v>
      </c>
      <c r="B64" t="s">
        <v>154</v>
      </c>
      <c r="C64" t="s">
        <v>18</v>
      </c>
      <c r="D64" s="1">
        <v>44741</v>
      </c>
      <c r="E64">
        <v>0</v>
      </c>
      <c r="F64">
        <v>4</v>
      </c>
      <c r="H64" s="1"/>
      <c r="L64" s="1"/>
      <c r="P64" s="1"/>
      <c r="T64" s="1"/>
      <c r="X64" s="1"/>
      <c r="AB64" s="1"/>
      <c r="AF64" s="1"/>
      <c r="AJ64" s="1"/>
      <c r="AN64" s="1"/>
      <c r="AR64" s="1"/>
      <c r="AS64" s="1"/>
    </row>
    <row r="65" spans="1:57" x14ac:dyDescent="0.2">
      <c r="A65">
        <v>2022</v>
      </c>
      <c r="B65" t="s">
        <v>11</v>
      </c>
      <c r="C65" t="s">
        <v>18</v>
      </c>
      <c r="D65" s="1">
        <v>44741</v>
      </c>
      <c r="E65">
        <v>3</v>
      </c>
      <c r="F65">
        <v>4</v>
      </c>
      <c r="G65">
        <v>8</v>
      </c>
      <c r="H65" s="1">
        <v>44770</v>
      </c>
      <c r="L65" s="1">
        <f t="shared" si="0"/>
        <v>44749</v>
      </c>
      <c r="P65" s="1">
        <f t="shared" si="1"/>
        <v>44756</v>
      </c>
      <c r="T65" s="1">
        <f t="shared" si="7"/>
        <v>44763</v>
      </c>
      <c r="U65" s="3">
        <v>41.2</v>
      </c>
      <c r="X65" s="1">
        <v>44770</v>
      </c>
      <c r="Y65" s="3">
        <v>68.900000000000006</v>
      </c>
      <c r="AB65" s="1">
        <f t="shared" ref="AB65:AB96" si="9">X65+7</f>
        <v>44777</v>
      </c>
      <c r="AC65" s="3">
        <v>75.400000000000006</v>
      </c>
      <c r="AF65" s="1">
        <f t="shared" si="2"/>
        <v>44784</v>
      </c>
      <c r="AG65" s="3">
        <v>103.5</v>
      </c>
      <c r="AJ65" s="1">
        <f t="shared" si="3"/>
        <v>44791</v>
      </c>
      <c r="AK65" s="3">
        <v>93.2</v>
      </c>
      <c r="AN65" s="1">
        <f t="shared" si="4"/>
        <v>44798</v>
      </c>
      <c r="AO65" s="3">
        <v>195.9</v>
      </c>
      <c r="AR65" s="1">
        <f t="shared" si="5"/>
        <v>44805</v>
      </c>
      <c r="AS65" s="1"/>
    </row>
    <row r="66" spans="1:57" x14ac:dyDescent="0.2">
      <c r="A66">
        <v>2022</v>
      </c>
      <c r="B66" t="s">
        <v>12</v>
      </c>
      <c r="C66" t="s">
        <v>18</v>
      </c>
      <c r="D66" s="1">
        <v>44741</v>
      </c>
      <c r="E66">
        <v>6</v>
      </c>
      <c r="F66">
        <v>4</v>
      </c>
      <c r="G66">
        <v>8.8000000000000007</v>
      </c>
      <c r="H66" s="1">
        <v>44770</v>
      </c>
      <c r="J66" s="4">
        <v>0</v>
      </c>
      <c r="K66" s="2" t="s">
        <v>40</v>
      </c>
      <c r="L66" s="1">
        <f t="shared" si="0"/>
        <v>44749</v>
      </c>
      <c r="N66" s="4">
        <v>1</v>
      </c>
      <c r="O66" s="2" t="s">
        <v>41</v>
      </c>
      <c r="P66" s="1">
        <f t="shared" si="1"/>
        <v>44756</v>
      </c>
      <c r="R66" s="4">
        <v>7</v>
      </c>
      <c r="S66" s="2" t="s">
        <v>42</v>
      </c>
      <c r="T66" s="1">
        <f t="shared" si="7"/>
        <v>44763</v>
      </c>
      <c r="U66" s="3">
        <v>36.299999999999997</v>
      </c>
      <c r="V66" s="4">
        <v>15</v>
      </c>
      <c r="W66" s="2" t="s">
        <v>42</v>
      </c>
      <c r="X66" s="1">
        <v>44770</v>
      </c>
      <c r="Y66" s="3">
        <v>74</v>
      </c>
      <c r="Z66" s="4">
        <v>21</v>
      </c>
      <c r="AA66" s="2" t="s">
        <v>52</v>
      </c>
      <c r="AB66" s="1">
        <f t="shared" si="9"/>
        <v>44777</v>
      </c>
      <c r="AC66" s="3">
        <v>22.9</v>
      </c>
      <c r="AD66" s="4">
        <v>33</v>
      </c>
      <c r="AE66" s="2" t="s">
        <v>57</v>
      </c>
      <c r="AF66" s="1">
        <f t="shared" si="2"/>
        <v>44784</v>
      </c>
      <c r="AG66" s="3">
        <v>135.69999999999999</v>
      </c>
      <c r="AH66" s="4">
        <v>35</v>
      </c>
      <c r="AI66" s="2" t="s">
        <v>60</v>
      </c>
      <c r="AJ66" s="1">
        <f t="shared" si="3"/>
        <v>44791</v>
      </c>
      <c r="AK66" s="3">
        <v>123.8</v>
      </c>
      <c r="AL66" s="4">
        <v>51</v>
      </c>
      <c r="AM66" s="2" t="s">
        <v>61</v>
      </c>
      <c r="AN66" s="1">
        <f t="shared" si="4"/>
        <v>44798</v>
      </c>
      <c r="AO66" s="3">
        <v>155.19999999999999</v>
      </c>
      <c r="AP66" s="4">
        <v>53</v>
      </c>
      <c r="AQ66" s="2" t="s">
        <v>59</v>
      </c>
      <c r="AR66" s="1">
        <f t="shared" si="5"/>
        <v>44805</v>
      </c>
    </row>
    <row r="67" spans="1:57" x14ac:dyDescent="0.2">
      <c r="A67">
        <v>2022</v>
      </c>
      <c r="B67" t="s">
        <v>13</v>
      </c>
      <c r="C67" t="s">
        <v>18</v>
      </c>
      <c r="D67" s="1">
        <v>44741</v>
      </c>
      <c r="E67">
        <v>9</v>
      </c>
      <c r="F67">
        <v>4</v>
      </c>
      <c r="G67">
        <v>9.9</v>
      </c>
      <c r="H67" s="1">
        <v>44770</v>
      </c>
      <c r="L67" s="1">
        <f t="shared" si="0"/>
        <v>44749</v>
      </c>
      <c r="P67" s="1">
        <f t="shared" si="1"/>
        <v>44756</v>
      </c>
      <c r="T67" s="1">
        <f t="shared" si="7"/>
        <v>44763</v>
      </c>
      <c r="U67" s="3">
        <v>37.299999999999997</v>
      </c>
      <c r="X67" s="1">
        <v>44770</v>
      </c>
      <c r="Y67" s="3">
        <v>59.7</v>
      </c>
      <c r="AB67" s="1">
        <f t="shared" si="9"/>
        <v>44777</v>
      </c>
      <c r="AC67" s="3">
        <v>40.700000000000003</v>
      </c>
      <c r="AF67" s="1">
        <f t="shared" si="2"/>
        <v>44784</v>
      </c>
      <c r="AG67" s="3">
        <v>110.8</v>
      </c>
      <c r="AJ67" s="1">
        <f t="shared" si="3"/>
        <v>44791</v>
      </c>
      <c r="AK67" s="3">
        <v>90.5</v>
      </c>
      <c r="AN67" s="1">
        <f t="shared" si="4"/>
        <v>44798</v>
      </c>
      <c r="AO67" s="3">
        <v>153.4</v>
      </c>
      <c r="AR67" s="1">
        <f t="shared" si="5"/>
        <v>44805</v>
      </c>
    </row>
    <row r="68" spans="1:57" x14ac:dyDescent="0.2">
      <c r="A68">
        <v>2023</v>
      </c>
      <c r="B68" t="s">
        <v>153</v>
      </c>
      <c r="C68" t="s">
        <v>15</v>
      </c>
      <c r="D68" s="1">
        <v>45065</v>
      </c>
      <c r="E68">
        <v>0</v>
      </c>
      <c r="F68">
        <v>1</v>
      </c>
      <c r="G68">
        <v>5.8</v>
      </c>
      <c r="H68" s="1">
        <v>45092</v>
      </c>
      <c r="L68" s="1">
        <f t="shared" si="0"/>
        <v>45070</v>
      </c>
      <c r="P68" s="1">
        <f t="shared" si="1"/>
        <v>45077</v>
      </c>
      <c r="T68" s="1">
        <f t="shared" si="7"/>
        <v>45084</v>
      </c>
      <c r="U68" s="3">
        <v>2</v>
      </c>
      <c r="X68" s="1">
        <v>45091</v>
      </c>
      <c r="AB68" s="1">
        <f t="shared" si="9"/>
        <v>45098</v>
      </c>
      <c r="AF68" s="1">
        <f t="shared" si="2"/>
        <v>45105</v>
      </c>
      <c r="AJ68" s="1">
        <f t="shared" si="3"/>
        <v>45112</v>
      </c>
      <c r="AN68" s="1">
        <f t="shared" si="4"/>
        <v>45119</v>
      </c>
      <c r="AR68" s="1">
        <f t="shared" si="5"/>
        <v>45126</v>
      </c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</row>
    <row r="69" spans="1:57" x14ac:dyDescent="0.2">
      <c r="A69">
        <v>2023</v>
      </c>
      <c r="B69" t="s">
        <v>2</v>
      </c>
      <c r="C69" t="s">
        <v>15</v>
      </c>
      <c r="D69" s="1">
        <v>45065</v>
      </c>
      <c r="E69">
        <v>3</v>
      </c>
      <c r="F69">
        <v>1</v>
      </c>
      <c r="G69">
        <v>9.9</v>
      </c>
      <c r="H69" s="1">
        <v>45092</v>
      </c>
      <c r="L69" s="1">
        <f t="shared" si="0"/>
        <v>45070</v>
      </c>
      <c r="P69" s="1">
        <f t="shared" ref="P69:P131" si="10">T69-7</f>
        <v>45077</v>
      </c>
      <c r="T69" s="1">
        <f t="shared" ref="T69:T131" si="11">X69-7</f>
        <v>45084</v>
      </c>
      <c r="U69" s="3">
        <v>3.9</v>
      </c>
      <c r="X69" s="1">
        <v>45091</v>
      </c>
      <c r="Y69" s="3">
        <v>5.7</v>
      </c>
      <c r="AB69" s="1">
        <f t="shared" si="9"/>
        <v>45098</v>
      </c>
      <c r="AC69" s="3">
        <v>11.3</v>
      </c>
      <c r="AF69" s="1">
        <f t="shared" si="2"/>
        <v>45105</v>
      </c>
      <c r="AG69" s="3">
        <v>14.2</v>
      </c>
      <c r="AJ69" s="1">
        <f t="shared" si="3"/>
        <v>45112</v>
      </c>
      <c r="AK69" s="3">
        <v>39.4</v>
      </c>
      <c r="AN69" s="1">
        <f t="shared" si="4"/>
        <v>45119</v>
      </c>
      <c r="AO69" s="3">
        <v>58.9</v>
      </c>
      <c r="AR69" s="1">
        <f t="shared" si="5"/>
        <v>45126</v>
      </c>
      <c r="AS69" s="5" t="s">
        <v>2</v>
      </c>
      <c r="AT69" s="5">
        <f>AVERAGE(U69,U85,U101,U117)</f>
        <v>3.5750000000000002</v>
      </c>
      <c r="AU69" s="6">
        <v>44728</v>
      </c>
      <c r="AV69" s="5">
        <f>AVERAGE(AT69:AT71)</f>
        <v>4.3583333333333334</v>
      </c>
      <c r="AW69" s="5" t="s">
        <v>48</v>
      </c>
      <c r="AX69" s="5">
        <f>AVERAGE(AT69,AT73,AT77,AT81)</f>
        <v>20.112499999999997</v>
      </c>
      <c r="AY69" s="7">
        <f>AVERAGE(Y69,Y85,Y101,Y117)</f>
        <v>9.1</v>
      </c>
      <c r="AZ69" s="7">
        <f>AY69/435.6*4047*4</f>
        <v>338.17906336088151</v>
      </c>
      <c r="BA69" s="7"/>
      <c r="BB69" s="7">
        <f>AVERAGE(AG69,AG85,AG101,AG117)</f>
        <v>26.874999999999996</v>
      </c>
      <c r="BC69" s="7">
        <f t="shared" ref="BC69:BC71" si="12">BB69/435.6*4047*4</f>
        <v>998.74311294765823</v>
      </c>
      <c r="BD69" s="7"/>
      <c r="BE69" s="5"/>
    </row>
    <row r="70" spans="1:57" x14ac:dyDescent="0.2">
      <c r="A70">
        <v>2023</v>
      </c>
      <c r="B70" t="s">
        <v>3</v>
      </c>
      <c r="C70" t="s">
        <v>15</v>
      </c>
      <c r="D70" s="1">
        <v>45065</v>
      </c>
      <c r="E70">
        <v>6</v>
      </c>
      <c r="F70">
        <v>1</v>
      </c>
      <c r="G70">
        <v>8.6999999999999993</v>
      </c>
      <c r="H70" s="1">
        <v>45092</v>
      </c>
      <c r="J70" s="4">
        <v>0</v>
      </c>
      <c r="K70" s="2" t="s">
        <v>40</v>
      </c>
      <c r="L70" s="1">
        <f t="shared" si="0"/>
        <v>45070</v>
      </c>
      <c r="N70" s="4">
        <v>1</v>
      </c>
      <c r="O70" s="2" t="s">
        <v>41</v>
      </c>
      <c r="P70" s="1">
        <f t="shared" si="10"/>
        <v>45077</v>
      </c>
      <c r="R70" s="4">
        <v>2</v>
      </c>
      <c r="S70" s="2" t="s">
        <v>41</v>
      </c>
      <c r="T70" s="1">
        <f t="shared" si="11"/>
        <v>45084</v>
      </c>
      <c r="U70" s="3">
        <v>4</v>
      </c>
      <c r="V70" s="4">
        <v>5</v>
      </c>
      <c r="W70" s="2" t="s">
        <v>157</v>
      </c>
      <c r="X70" s="1">
        <v>45091</v>
      </c>
      <c r="Y70" s="3">
        <v>7.9</v>
      </c>
      <c r="Z70" s="4">
        <v>9</v>
      </c>
      <c r="AA70" s="2" t="s">
        <v>42</v>
      </c>
      <c r="AB70" s="1">
        <f t="shared" si="9"/>
        <v>45098</v>
      </c>
      <c r="AC70" s="3">
        <v>11.3</v>
      </c>
      <c r="AD70" s="4">
        <v>13</v>
      </c>
      <c r="AE70" s="2" t="s">
        <v>158</v>
      </c>
      <c r="AF70" s="1">
        <f t="shared" si="2"/>
        <v>45105</v>
      </c>
      <c r="AG70" s="3">
        <v>24.8</v>
      </c>
      <c r="AH70" s="4">
        <v>26</v>
      </c>
      <c r="AI70" s="2" t="s">
        <v>54</v>
      </c>
      <c r="AJ70" s="1">
        <f t="shared" si="3"/>
        <v>45112</v>
      </c>
      <c r="AK70" s="3">
        <v>38.9</v>
      </c>
      <c r="AL70" s="4">
        <v>27</v>
      </c>
      <c r="AM70" s="2" t="s">
        <v>54</v>
      </c>
      <c r="AN70" s="1">
        <f t="shared" si="4"/>
        <v>45119</v>
      </c>
      <c r="AO70" s="3">
        <v>48.8</v>
      </c>
      <c r="AP70" s="4">
        <v>33</v>
      </c>
      <c r="AQ70" s="2" t="s">
        <v>160</v>
      </c>
      <c r="AR70" s="1">
        <f t="shared" si="5"/>
        <v>45126</v>
      </c>
      <c r="AS70" s="5" t="s">
        <v>3</v>
      </c>
      <c r="AT70" s="5">
        <f>AVERAGE(U70,U86,U102,U118)</f>
        <v>4.4000000000000004</v>
      </c>
      <c r="AU70" s="5"/>
      <c r="AV70" s="5"/>
      <c r="AW70" s="5" t="s">
        <v>49</v>
      </c>
      <c r="AX70" s="5">
        <f>AVERAGE(AT70,AT74,AT78,AT82)</f>
        <v>22.543749999999999</v>
      </c>
      <c r="AY70" s="7">
        <f>AVERAGE(Y70,Y86,Y102,Y118)</f>
        <v>10.850000000000001</v>
      </c>
      <c r="AZ70" s="7">
        <f t="shared" ref="AZ70:AZ71" si="13">AY70/435.6*4047*4</f>
        <v>403.21349862258955</v>
      </c>
      <c r="BA70" s="7">
        <f>AVERAGE(Z70,Z86,Z102,Z118)</f>
        <v>8.5</v>
      </c>
      <c r="BB70" s="7">
        <f>AVERAGE(AG70,AG86,AG102,AG118)</f>
        <v>25.200000000000003</v>
      </c>
      <c r="BC70" s="7">
        <f t="shared" si="12"/>
        <v>936.49586776859508</v>
      </c>
      <c r="BD70" s="7">
        <f>AVERAGE(AH70,AH86,AH102,AH118)</f>
        <v>26.25</v>
      </c>
      <c r="BE70" s="5"/>
    </row>
    <row r="71" spans="1:57" x14ac:dyDescent="0.2">
      <c r="A71">
        <v>2023</v>
      </c>
      <c r="B71" t="s">
        <v>4</v>
      </c>
      <c r="C71" t="s">
        <v>15</v>
      </c>
      <c r="D71" s="1">
        <v>45065</v>
      </c>
      <c r="E71">
        <v>9</v>
      </c>
      <c r="F71">
        <v>1</v>
      </c>
      <c r="G71">
        <v>6.2</v>
      </c>
      <c r="H71" s="1">
        <v>45092</v>
      </c>
      <c r="L71" s="1">
        <f t="shared" si="0"/>
        <v>45070</v>
      </c>
      <c r="P71" s="1">
        <f t="shared" si="10"/>
        <v>45077</v>
      </c>
      <c r="T71" s="1">
        <f t="shared" si="11"/>
        <v>45084</v>
      </c>
      <c r="U71" s="3">
        <v>4</v>
      </c>
      <c r="X71" s="1">
        <v>45091</v>
      </c>
      <c r="Y71" s="3">
        <v>10.6</v>
      </c>
      <c r="AB71" s="1">
        <f t="shared" si="9"/>
        <v>45098</v>
      </c>
      <c r="AC71" s="3">
        <v>17.600000000000001</v>
      </c>
      <c r="AF71" s="1">
        <f t="shared" si="2"/>
        <v>45105</v>
      </c>
      <c r="AG71" s="3">
        <v>29.1</v>
      </c>
      <c r="AJ71" s="1">
        <f t="shared" si="3"/>
        <v>45112</v>
      </c>
      <c r="AK71" s="3">
        <v>36.1</v>
      </c>
      <c r="AN71" s="1">
        <f t="shared" si="4"/>
        <v>45119</v>
      </c>
      <c r="AO71" s="3">
        <v>64.900000000000006</v>
      </c>
      <c r="AR71" s="1">
        <f t="shared" si="5"/>
        <v>45126</v>
      </c>
      <c r="AS71" s="5" t="s">
        <v>4</v>
      </c>
      <c r="AT71" s="5">
        <f>AVERAGE(U71,U87,U103,U119)</f>
        <v>5.0999999999999996</v>
      </c>
      <c r="AU71" s="5"/>
      <c r="AV71" s="5"/>
      <c r="AW71" s="5" t="s">
        <v>50</v>
      </c>
      <c r="AX71" s="5">
        <f>AVERAGE(AT71,AT75,AT79,AT83)</f>
        <v>24.087499999999999</v>
      </c>
      <c r="AY71" s="7">
        <f>AVERAGE(Y71,Y87,Y103,Y119)</f>
        <v>13.05</v>
      </c>
      <c r="AZ71" s="7">
        <f t="shared" si="13"/>
        <v>484.97107438016531</v>
      </c>
      <c r="BA71" s="7"/>
      <c r="BB71" s="7">
        <f>AVERAGE(AG71,AG87,AG103,AG119)</f>
        <v>34.549999999999997</v>
      </c>
      <c r="BC71" s="7">
        <f t="shared" si="12"/>
        <v>1283.9655647382917</v>
      </c>
      <c r="BD71" s="7"/>
      <c r="BE71" s="5"/>
    </row>
    <row r="72" spans="1:57" x14ac:dyDescent="0.2">
      <c r="A72">
        <v>2023</v>
      </c>
      <c r="B72" t="s">
        <v>156</v>
      </c>
      <c r="C72" t="s">
        <v>16</v>
      </c>
      <c r="D72" s="1">
        <v>45077</v>
      </c>
      <c r="E72">
        <v>0</v>
      </c>
      <c r="F72">
        <v>1</v>
      </c>
      <c r="G72">
        <v>4.9000000000000004</v>
      </c>
      <c r="H72" s="1">
        <v>45105</v>
      </c>
      <c r="L72" s="1">
        <f t="shared" si="0"/>
        <v>45084</v>
      </c>
      <c r="P72" s="1">
        <f t="shared" si="10"/>
        <v>45091</v>
      </c>
      <c r="T72" s="1">
        <f t="shared" si="11"/>
        <v>45098</v>
      </c>
      <c r="U72" s="3">
        <v>3.5</v>
      </c>
      <c r="X72" s="1">
        <v>45105</v>
      </c>
      <c r="AB72" s="1">
        <f t="shared" si="9"/>
        <v>45112</v>
      </c>
      <c r="AF72" s="1">
        <f t="shared" si="2"/>
        <v>45119</v>
      </c>
      <c r="AJ72" s="1">
        <f t="shared" si="3"/>
        <v>45126</v>
      </c>
      <c r="AN72" s="1">
        <f t="shared" si="4"/>
        <v>45133</v>
      </c>
      <c r="AR72" s="1">
        <f t="shared" si="5"/>
        <v>45140</v>
      </c>
      <c r="AS72" s="5"/>
      <c r="AT72" s="5"/>
      <c r="AU72" s="5"/>
      <c r="AV72" s="5"/>
      <c r="AW72" s="5"/>
      <c r="AX72" s="5"/>
      <c r="AY72" s="7"/>
      <c r="AZ72" s="7"/>
      <c r="BA72" s="7"/>
      <c r="BB72" s="7"/>
      <c r="BC72" s="7"/>
      <c r="BD72" s="7"/>
      <c r="BE72" s="5"/>
    </row>
    <row r="73" spans="1:57" x14ac:dyDescent="0.2">
      <c r="A73">
        <v>2023</v>
      </c>
      <c r="B73" t="s">
        <v>5</v>
      </c>
      <c r="C73" t="s">
        <v>16</v>
      </c>
      <c r="D73" s="1">
        <v>45077</v>
      </c>
      <c r="E73">
        <v>3</v>
      </c>
      <c r="F73">
        <v>1</v>
      </c>
      <c r="G73">
        <v>8.6</v>
      </c>
      <c r="H73" s="1">
        <v>45105</v>
      </c>
      <c r="L73" s="1">
        <f t="shared" si="0"/>
        <v>45084</v>
      </c>
      <c r="P73" s="1">
        <f t="shared" si="10"/>
        <v>45091</v>
      </c>
      <c r="T73" s="1">
        <f t="shared" si="11"/>
        <v>45098</v>
      </c>
      <c r="U73" s="3">
        <v>18.5</v>
      </c>
      <c r="X73" s="1">
        <v>45105</v>
      </c>
      <c r="Y73" s="3">
        <v>29.3</v>
      </c>
      <c r="AB73" s="1">
        <f t="shared" si="9"/>
        <v>45112</v>
      </c>
      <c r="AC73" s="3">
        <v>47</v>
      </c>
      <c r="AF73" s="1">
        <f t="shared" si="2"/>
        <v>45119</v>
      </c>
      <c r="AG73" s="3">
        <v>65.400000000000006</v>
      </c>
      <c r="AJ73" s="1">
        <f t="shared" si="3"/>
        <v>45126</v>
      </c>
      <c r="AK73" s="3">
        <v>80.7</v>
      </c>
      <c r="AN73" s="1">
        <f t="shared" si="4"/>
        <v>45133</v>
      </c>
      <c r="AO73" s="3">
        <v>103.5</v>
      </c>
      <c r="AR73" s="1">
        <f t="shared" si="5"/>
        <v>45140</v>
      </c>
      <c r="AS73" s="5" t="s">
        <v>5</v>
      </c>
      <c r="AT73" s="5">
        <f>AVERAGE(U73,U89,U105,U121)</f>
        <v>14.35</v>
      </c>
      <c r="AU73" s="6">
        <v>44742</v>
      </c>
      <c r="AV73" s="5">
        <f>AVERAGE(AT73:AT75)</f>
        <v>16.383333333333336</v>
      </c>
      <c r="AW73" s="5"/>
      <c r="AX73" s="5"/>
      <c r="AY73" s="7">
        <f>AVERAGE(Y73,Y89,Y105,Y121)</f>
        <v>30.575000000000003</v>
      </c>
      <c r="AZ73" s="7">
        <f t="shared" ref="AZ73:AZ75" si="14">AY73/435.6*4047*4</f>
        <v>1136.2444903581268</v>
      </c>
      <c r="BA73" s="7"/>
      <c r="BB73" s="7">
        <f>AVERAGE(AG73,AG89,AG105,AG121)</f>
        <v>66.424999999999997</v>
      </c>
      <c r="BC73" s="7">
        <f t="shared" ref="BC73:BC75" si="15">BB73/435.6*4047*4</f>
        <v>2468.5213498622588</v>
      </c>
      <c r="BD73" s="7"/>
      <c r="BE73" s="5"/>
    </row>
    <row r="74" spans="1:57" x14ac:dyDescent="0.2">
      <c r="A74">
        <v>2023</v>
      </c>
      <c r="B74" t="s">
        <v>6</v>
      </c>
      <c r="C74" t="s">
        <v>16</v>
      </c>
      <c r="D74" s="1">
        <v>45077</v>
      </c>
      <c r="E74">
        <v>6</v>
      </c>
      <c r="F74">
        <v>1</v>
      </c>
      <c r="G74">
        <v>12.1</v>
      </c>
      <c r="H74" s="1">
        <v>45105</v>
      </c>
      <c r="J74" s="4">
        <v>0</v>
      </c>
      <c r="K74" s="2" t="s">
        <v>40</v>
      </c>
      <c r="L74" s="1">
        <f t="shared" si="0"/>
        <v>45084</v>
      </c>
      <c r="N74" s="4">
        <v>1</v>
      </c>
      <c r="O74" s="2" t="s">
        <v>41</v>
      </c>
      <c r="P74" s="1">
        <f t="shared" si="10"/>
        <v>45091</v>
      </c>
      <c r="R74" s="4">
        <v>2</v>
      </c>
      <c r="S74" s="2" t="s">
        <v>41</v>
      </c>
      <c r="T74" s="1">
        <f t="shared" si="11"/>
        <v>45098</v>
      </c>
      <c r="U74" s="3">
        <v>13.1</v>
      </c>
      <c r="V74" s="4">
        <v>8</v>
      </c>
      <c r="W74" s="2" t="s">
        <v>42</v>
      </c>
      <c r="X74" s="1">
        <v>45105</v>
      </c>
      <c r="Y74" s="3">
        <v>30.1</v>
      </c>
      <c r="Z74" s="4">
        <v>22</v>
      </c>
      <c r="AA74" s="2" t="s">
        <v>54</v>
      </c>
      <c r="AB74" s="1">
        <f t="shared" si="9"/>
        <v>45112</v>
      </c>
      <c r="AC74" s="3">
        <v>37.4</v>
      </c>
      <c r="AD74" s="4">
        <v>26</v>
      </c>
      <c r="AE74" s="2" t="s">
        <v>54</v>
      </c>
      <c r="AF74" s="1">
        <f t="shared" si="2"/>
        <v>45119</v>
      </c>
      <c r="AG74" s="3">
        <v>82.4</v>
      </c>
      <c r="AH74" s="4">
        <v>30</v>
      </c>
      <c r="AI74" s="2" t="s">
        <v>55</v>
      </c>
      <c r="AJ74" s="1">
        <f t="shared" si="3"/>
        <v>45126</v>
      </c>
      <c r="AK74" s="3">
        <v>58.6</v>
      </c>
      <c r="AL74" s="4">
        <v>44</v>
      </c>
      <c r="AM74" s="2" t="s">
        <v>59</v>
      </c>
      <c r="AN74" s="1">
        <f t="shared" si="4"/>
        <v>45133</v>
      </c>
      <c r="AO74" s="3">
        <v>54.9</v>
      </c>
      <c r="AP74" s="4">
        <v>51</v>
      </c>
      <c r="AQ74" s="2" t="s">
        <v>59</v>
      </c>
      <c r="AR74" s="1">
        <f t="shared" si="5"/>
        <v>45140</v>
      </c>
      <c r="AS74" s="5" t="s">
        <v>6</v>
      </c>
      <c r="AT74" s="5">
        <f>AVERAGE(U74,U90,U106,U122)</f>
        <v>17</v>
      </c>
      <c r="AU74" s="5"/>
      <c r="AV74" s="5"/>
      <c r="AW74" s="5"/>
      <c r="AX74" s="5"/>
      <c r="AY74" s="7">
        <f>AVERAGE(Y74,Y90,Y106,Y122)</f>
        <v>33.799999999999997</v>
      </c>
      <c r="AZ74" s="7">
        <f t="shared" si="14"/>
        <v>1256.0936639118454</v>
      </c>
      <c r="BA74" s="7">
        <f>AVERAGE(Z74,Z90,Z106,Z122)</f>
        <v>21.75</v>
      </c>
      <c r="BB74" s="7">
        <f>AVERAGE(AG74,AG90,AG106,AG122)</f>
        <v>74.349999999999994</v>
      </c>
      <c r="BC74" s="7">
        <f t="shared" si="15"/>
        <v>2763.0344352617076</v>
      </c>
      <c r="BD74" s="7">
        <f>AVERAGE(AH74,AH90,AH106,AH122)</f>
        <v>33.5</v>
      </c>
      <c r="BE74" s="5"/>
    </row>
    <row r="75" spans="1:57" x14ac:dyDescent="0.2">
      <c r="A75">
        <v>2023</v>
      </c>
      <c r="B75" t="s">
        <v>7</v>
      </c>
      <c r="C75" t="s">
        <v>16</v>
      </c>
      <c r="D75" s="1">
        <v>45077</v>
      </c>
      <c r="E75">
        <v>9</v>
      </c>
      <c r="F75">
        <v>1</v>
      </c>
      <c r="G75">
        <v>3.7</v>
      </c>
      <c r="H75" s="1">
        <v>45105</v>
      </c>
      <c r="L75" s="1">
        <f t="shared" si="0"/>
        <v>45084</v>
      </c>
      <c r="P75" s="1">
        <f t="shared" si="10"/>
        <v>45091</v>
      </c>
      <c r="T75" s="1">
        <f t="shared" si="11"/>
        <v>45098</v>
      </c>
      <c r="U75" s="3">
        <v>20</v>
      </c>
      <c r="X75" s="1">
        <v>45105</v>
      </c>
      <c r="Y75" s="3">
        <v>45.9</v>
      </c>
      <c r="AB75" s="1">
        <f t="shared" si="9"/>
        <v>45112</v>
      </c>
      <c r="AC75" s="3">
        <v>55.3</v>
      </c>
      <c r="AF75" s="1">
        <f t="shared" si="2"/>
        <v>45119</v>
      </c>
      <c r="AG75" s="3">
        <v>78.2</v>
      </c>
      <c r="AJ75" s="1">
        <f t="shared" si="3"/>
        <v>45126</v>
      </c>
      <c r="AK75" s="3">
        <v>83.5</v>
      </c>
      <c r="AN75" s="1">
        <f t="shared" si="4"/>
        <v>45133</v>
      </c>
      <c r="AO75" s="3">
        <v>87.9</v>
      </c>
      <c r="AR75" s="1">
        <f t="shared" si="5"/>
        <v>45140</v>
      </c>
      <c r="AS75" s="5" t="s">
        <v>7</v>
      </c>
      <c r="AT75" s="5">
        <f>AVERAGE(U75,U91,U107,U123)</f>
        <v>17.8</v>
      </c>
      <c r="AU75" s="5"/>
      <c r="AV75" s="5"/>
      <c r="AW75" s="5"/>
      <c r="AX75" s="5"/>
      <c r="AY75" s="7">
        <f>AVERAGE(Y75,Y91,Y107,Y123)</f>
        <v>44.4</v>
      </c>
      <c r="AZ75" s="7">
        <f t="shared" si="14"/>
        <v>1650.0165289256197</v>
      </c>
      <c r="BA75" s="7"/>
      <c r="BB75" s="7">
        <f>AVERAGE(AG75,AG91,AG107,AG123)</f>
        <v>75.349999999999994</v>
      </c>
      <c r="BC75" s="7">
        <f t="shared" si="15"/>
        <v>2800.1969696969695</v>
      </c>
      <c r="BD75" s="7"/>
      <c r="BE75" s="5"/>
    </row>
    <row r="76" spans="1:57" x14ac:dyDescent="0.2">
      <c r="A76">
        <v>2023</v>
      </c>
      <c r="B76" t="s">
        <v>155</v>
      </c>
      <c r="C76" t="s">
        <v>17</v>
      </c>
      <c r="D76" s="1">
        <v>45091</v>
      </c>
      <c r="E76">
        <v>0</v>
      </c>
      <c r="F76">
        <v>1</v>
      </c>
      <c r="G76">
        <v>3.7</v>
      </c>
      <c r="H76" s="1">
        <v>45118</v>
      </c>
      <c r="L76" s="1">
        <f t="shared" si="0"/>
        <v>45098</v>
      </c>
      <c r="P76" s="1">
        <f t="shared" si="10"/>
        <v>45105</v>
      </c>
      <c r="T76" s="1">
        <f t="shared" si="11"/>
        <v>45112</v>
      </c>
      <c r="U76" s="3">
        <v>14.1</v>
      </c>
      <c r="X76" s="16">
        <v>45119</v>
      </c>
      <c r="AB76" s="1">
        <f t="shared" si="9"/>
        <v>45126</v>
      </c>
      <c r="AF76" s="1">
        <f t="shared" si="2"/>
        <v>45133</v>
      </c>
      <c r="AJ76" s="1">
        <f t="shared" si="3"/>
        <v>45140</v>
      </c>
      <c r="AN76" s="1">
        <f t="shared" si="4"/>
        <v>45147</v>
      </c>
      <c r="AR76" s="1">
        <f t="shared" si="5"/>
        <v>45154</v>
      </c>
      <c r="AS76" s="5"/>
      <c r="AT76" s="5"/>
      <c r="AU76" s="5"/>
      <c r="AV76" s="5"/>
      <c r="AW76" s="5"/>
      <c r="AX76" s="5"/>
      <c r="AY76" s="7"/>
      <c r="AZ76" s="7"/>
      <c r="BA76" s="7"/>
      <c r="BB76" s="7"/>
      <c r="BC76" s="7"/>
      <c r="BD76" s="7"/>
      <c r="BE76" s="5"/>
    </row>
    <row r="77" spans="1:57" x14ac:dyDescent="0.2">
      <c r="A77">
        <v>2023</v>
      </c>
      <c r="B77" t="s">
        <v>8</v>
      </c>
      <c r="C77" t="s">
        <v>17</v>
      </c>
      <c r="D77" s="1">
        <v>45091</v>
      </c>
      <c r="E77">
        <v>3</v>
      </c>
      <c r="F77">
        <v>1</v>
      </c>
      <c r="G77">
        <v>7.2</v>
      </c>
      <c r="H77" s="1">
        <v>45118</v>
      </c>
      <c r="L77" s="1">
        <f t="shared" si="0"/>
        <v>45098</v>
      </c>
      <c r="P77" s="1">
        <f t="shared" si="10"/>
        <v>45105</v>
      </c>
      <c r="T77" s="1">
        <f t="shared" si="11"/>
        <v>45112</v>
      </c>
      <c r="U77" s="3">
        <v>30</v>
      </c>
      <c r="X77" s="16">
        <v>45119</v>
      </c>
      <c r="Y77" s="3">
        <v>65</v>
      </c>
      <c r="AB77" s="1">
        <f t="shared" si="9"/>
        <v>45126</v>
      </c>
      <c r="AC77" s="3">
        <v>44.1</v>
      </c>
      <c r="AF77" s="1">
        <f t="shared" ref="AF77:AF83" si="16">AB77+7</f>
        <v>45133</v>
      </c>
      <c r="AG77" s="3">
        <v>60.9</v>
      </c>
      <c r="AJ77" s="1">
        <f t="shared" ref="AJ77:AJ83" si="17">AF77+7</f>
        <v>45140</v>
      </c>
      <c r="AK77" s="3">
        <v>66.400000000000006</v>
      </c>
      <c r="AN77" s="1">
        <f t="shared" ref="AN77:AN83" si="18">AJ77+7</f>
        <v>45147</v>
      </c>
      <c r="AO77" s="3">
        <v>91.1</v>
      </c>
      <c r="AR77" s="1">
        <f t="shared" ref="AR77:AR83" si="19">AN77+7</f>
        <v>45154</v>
      </c>
      <c r="AS77" s="5" t="s">
        <v>8</v>
      </c>
      <c r="AT77" s="5">
        <f>AVERAGE(U77,U93,U109,U125)</f>
        <v>32.049999999999997</v>
      </c>
      <c r="AU77" s="6">
        <v>44756</v>
      </c>
      <c r="AV77" s="5">
        <f>AVERAGE(AT77:AT79)</f>
        <v>35.858333333333327</v>
      </c>
      <c r="AW77" s="5"/>
      <c r="AX77" s="5"/>
      <c r="AY77" s="7">
        <f>AVERAGE(Y77,Y93,Y109,Y125)</f>
        <v>54.099999999999994</v>
      </c>
      <c r="AZ77" s="7">
        <f t="shared" ref="AZ77:AZ79" si="20">AY77/435.6*4047*4</f>
        <v>2010.4931129476581</v>
      </c>
      <c r="BA77" s="7"/>
      <c r="BB77" s="7">
        <f>AVERAGE(AG77,AG93,AG109,AG125)</f>
        <v>45.75</v>
      </c>
      <c r="BC77" s="7">
        <f t="shared" ref="BC77:BC79" si="21">BB77/435.6*4047*4</f>
        <v>1700.1859504132231</v>
      </c>
      <c r="BD77" s="7"/>
      <c r="BE77" s="5"/>
    </row>
    <row r="78" spans="1:57" x14ac:dyDescent="0.2">
      <c r="A78">
        <v>2023</v>
      </c>
      <c r="B78" t="s">
        <v>9</v>
      </c>
      <c r="C78" t="s">
        <v>17</v>
      </c>
      <c r="D78" s="1">
        <v>45091</v>
      </c>
      <c r="E78">
        <v>6</v>
      </c>
      <c r="F78">
        <v>1</v>
      </c>
      <c r="G78">
        <v>4.2</v>
      </c>
      <c r="H78" s="1">
        <v>45118</v>
      </c>
      <c r="J78" s="4">
        <v>0</v>
      </c>
      <c r="K78" s="2" t="s">
        <v>40</v>
      </c>
      <c r="L78" s="1">
        <f t="shared" si="0"/>
        <v>45098</v>
      </c>
      <c r="N78" s="4">
        <v>1</v>
      </c>
      <c r="O78" s="2" t="s">
        <v>41</v>
      </c>
      <c r="P78" s="1">
        <f t="shared" si="10"/>
        <v>45105</v>
      </c>
      <c r="R78" s="4">
        <v>7</v>
      </c>
      <c r="S78" s="2" t="s">
        <v>42</v>
      </c>
      <c r="T78" s="1">
        <f t="shared" si="11"/>
        <v>45112</v>
      </c>
      <c r="U78" s="3">
        <v>33.9</v>
      </c>
      <c r="V78" s="4">
        <v>16</v>
      </c>
      <c r="W78" s="2" t="s">
        <v>42</v>
      </c>
      <c r="X78" s="16">
        <v>45119</v>
      </c>
      <c r="Y78" s="3">
        <v>60.1</v>
      </c>
      <c r="Z78" s="4">
        <v>24</v>
      </c>
      <c r="AA78" s="2" t="s">
        <v>54</v>
      </c>
      <c r="AB78" s="1">
        <f t="shared" si="9"/>
        <v>45126</v>
      </c>
      <c r="AC78" s="3">
        <v>66.099999999999994</v>
      </c>
      <c r="AD78" s="4">
        <v>26</v>
      </c>
      <c r="AE78" s="2" t="s">
        <v>52</v>
      </c>
      <c r="AF78" s="1">
        <f t="shared" si="16"/>
        <v>45133</v>
      </c>
      <c r="AG78" s="3">
        <v>70</v>
      </c>
      <c r="AH78" s="4">
        <v>27</v>
      </c>
      <c r="AI78" s="2" t="s">
        <v>59</v>
      </c>
      <c r="AJ78" s="1">
        <f t="shared" si="17"/>
        <v>45140</v>
      </c>
      <c r="AK78" s="3">
        <v>46</v>
      </c>
      <c r="AL78" s="4">
        <v>30</v>
      </c>
      <c r="AM78" s="2" t="s">
        <v>59</v>
      </c>
      <c r="AN78" s="1">
        <f t="shared" si="18"/>
        <v>45147</v>
      </c>
      <c r="AO78" s="3">
        <v>60.3</v>
      </c>
      <c r="AP78" s="4">
        <v>38</v>
      </c>
      <c r="AQ78" s="2" t="s">
        <v>59</v>
      </c>
      <c r="AR78" s="1">
        <f t="shared" si="19"/>
        <v>45154</v>
      </c>
      <c r="AS78" s="5" t="s">
        <v>9</v>
      </c>
      <c r="AT78" s="5">
        <f>AVERAGE(U78,U94,U110,U126)</f>
        <v>36.9</v>
      </c>
      <c r="AU78" s="5"/>
      <c r="AV78" s="5"/>
      <c r="AW78" s="5"/>
      <c r="AX78" s="5"/>
      <c r="AY78" s="7">
        <f>AVERAGE(Y78,Y94,Y110,Y126)</f>
        <v>59.25</v>
      </c>
      <c r="AZ78" s="7">
        <f t="shared" si="20"/>
        <v>2201.8801652892562</v>
      </c>
      <c r="BA78" s="7">
        <f>AVERAGE(Z78,Z94,Z110,Z126)</f>
        <v>24.25</v>
      </c>
      <c r="BB78" s="7">
        <f>AVERAGE(AG78,AG94,AG110,AG126)</f>
        <v>53.15</v>
      </c>
      <c r="BC78" s="7">
        <f t="shared" si="21"/>
        <v>1975.1887052341597</v>
      </c>
      <c r="BD78" s="7">
        <f>AVERAGE(AH78,AH94,AH110,AH126)</f>
        <v>28.25</v>
      </c>
      <c r="BE78" s="5"/>
    </row>
    <row r="79" spans="1:57" x14ac:dyDescent="0.2">
      <c r="A79">
        <v>2023</v>
      </c>
      <c r="B79" t="s">
        <v>10</v>
      </c>
      <c r="C79" t="s">
        <v>17</v>
      </c>
      <c r="D79" s="1">
        <v>45091</v>
      </c>
      <c r="E79">
        <v>9</v>
      </c>
      <c r="F79">
        <v>1</v>
      </c>
      <c r="G79">
        <v>7.3</v>
      </c>
      <c r="H79" s="1">
        <v>45118</v>
      </c>
      <c r="L79" s="1">
        <f t="shared" si="0"/>
        <v>45098</v>
      </c>
      <c r="P79" s="1">
        <f t="shared" si="10"/>
        <v>45105</v>
      </c>
      <c r="T79" s="1">
        <f t="shared" si="11"/>
        <v>45112</v>
      </c>
      <c r="U79" s="3">
        <v>39.5</v>
      </c>
      <c r="X79" s="16">
        <v>45119</v>
      </c>
      <c r="Y79" s="3">
        <v>67.900000000000006</v>
      </c>
      <c r="AB79" s="1">
        <f t="shared" si="9"/>
        <v>45126</v>
      </c>
      <c r="AC79" s="3">
        <v>46.9</v>
      </c>
      <c r="AF79" s="1">
        <f t="shared" si="16"/>
        <v>45133</v>
      </c>
      <c r="AG79" s="3">
        <v>49.3</v>
      </c>
      <c r="AJ79" s="1">
        <f t="shared" si="17"/>
        <v>45140</v>
      </c>
      <c r="AK79" s="3">
        <v>39</v>
      </c>
      <c r="AN79" s="1">
        <f t="shared" si="18"/>
        <v>45147</v>
      </c>
      <c r="AO79" s="3">
        <v>77.400000000000006</v>
      </c>
      <c r="AR79" s="1">
        <f t="shared" si="19"/>
        <v>45154</v>
      </c>
      <c r="AS79" s="5" t="s">
        <v>10</v>
      </c>
      <c r="AT79" s="5">
        <f>AVERAGE(U79,U95,U111,U127)</f>
        <v>38.625</v>
      </c>
      <c r="AU79" s="5"/>
      <c r="AV79" s="5"/>
      <c r="AW79" s="5"/>
      <c r="AX79" s="5"/>
      <c r="AY79" s="7">
        <f>AVERAGE(Y79,Y95,Y111,Y127)</f>
        <v>56.974999999999994</v>
      </c>
      <c r="AZ79" s="7">
        <f t="shared" si="20"/>
        <v>2117.3353994490353</v>
      </c>
      <c r="BA79" s="7"/>
      <c r="BB79" s="7">
        <f>AVERAGE(AG79,AG95,AG111,AG127)</f>
        <v>58.125</v>
      </c>
      <c r="BC79" s="7">
        <f t="shared" si="21"/>
        <v>2160.0723140495866</v>
      </c>
      <c r="BD79" s="7"/>
      <c r="BE79" s="5"/>
    </row>
    <row r="80" spans="1:57" x14ac:dyDescent="0.2">
      <c r="A80">
        <v>2023</v>
      </c>
      <c r="B80" t="s">
        <v>154</v>
      </c>
      <c r="C80" t="s">
        <v>18</v>
      </c>
      <c r="D80" s="1">
        <v>45105</v>
      </c>
      <c r="E80">
        <v>0</v>
      </c>
      <c r="F80">
        <v>1</v>
      </c>
      <c r="G80">
        <v>1.2</v>
      </c>
      <c r="H80" s="1">
        <v>45133</v>
      </c>
      <c r="L80" s="1">
        <f t="shared" si="0"/>
        <v>45113</v>
      </c>
      <c r="P80" s="1">
        <f t="shared" si="10"/>
        <v>45120</v>
      </c>
      <c r="T80" s="1">
        <f t="shared" si="11"/>
        <v>45127</v>
      </c>
      <c r="U80" s="3">
        <v>9.6999999999999993</v>
      </c>
      <c r="X80" s="16">
        <v>45134</v>
      </c>
      <c r="AB80" s="1">
        <f t="shared" si="9"/>
        <v>45141</v>
      </c>
      <c r="AF80" s="1">
        <f t="shared" si="16"/>
        <v>45148</v>
      </c>
      <c r="AJ80" s="1">
        <f t="shared" si="17"/>
        <v>45155</v>
      </c>
      <c r="AN80" s="1">
        <f t="shared" si="18"/>
        <v>45162</v>
      </c>
      <c r="AR80" s="1">
        <f t="shared" si="19"/>
        <v>45169</v>
      </c>
      <c r="AS80" s="5"/>
      <c r="AT80" s="5"/>
      <c r="AU80" s="5"/>
      <c r="AV80" s="5"/>
      <c r="AW80" s="5"/>
      <c r="AX80" s="5"/>
      <c r="AY80" s="7"/>
      <c r="AZ80" s="7"/>
      <c r="BA80" s="7"/>
      <c r="BB80" s="7"/>
      <c r="BC80" s="7"/>
      <c r="BD80" s="7"/>
      <c r="BE80" s="5"/>
    </row>
    <row r="81" spans="1:57" x14ac:dyDescent="0.2">
      <c r="A81">
        <v>2023</v>
      </c>
      <c r="B81" t="s">
        <v>11</v>
      </c>
      <c r="C81" t="s">
        <v>18</v>
      </c>
      <c r="D81" s="1">
        <v>45105</v>
      </c>
      <c r="E81">
        <v>3</v>
      </c>
      <c r="F81">
        <v>1</v>
      </c>
      <c r="G81">
        <v>2</v>
      </c>
      <c r="H81" s="1">
        <v>45133</v>
      </c>
      <c r="L81" s="1">
        <f t="shared" si="0"/>
        <v>45113</v>
      </c>
      <c r="P81" s="1">
        <f t="shared" si="10"/>
        <v>45120</v>
      </c>
      <c r="T81" s="1">
        <f t="shared" si="11"/>
        <v>45127</v>
      </c>
      <c r="U81" s="3">
        <v>18.100000000000001</v>
      </c>
      <c r="X81" s="16">
        <v>45134</v>
      </c>
      <c r="Y81" s="3">
        <v>44.3</v>
      </c>
      <c r="AB81" s="1">
        <f t="shared" si="9"/>
        <v>45141</v>
      </c>
      <c r="AC81" s="3">
        <v>60</v>
      </c>
      <c r="AF81" s="1">
        <f t="shared" si="16"/>
        <v>45148</v>
      </c>
      <c r="AG81" s="3">
        <v>89</v>
      </c>
      <c r="AJ81" s="1">
        <f t="shared" si="17"/>
        <v>45155</v>
      </c>
      <c r="AK81" s="3">
        <v>94.6</v>
      </c>
      <c r="AN81" s="1">
        <f t="shared" si="18"/>
        <v>45162</v>
      </c>
      <c r="AO81" s="3">
        <v>107.6</v>
      </c>
      <c r="AR81" s="1">
        <f t="shared" si="19"/>
        <v>45169</v>
      </c>
      <c r="AS81" s="5" t="s">
        <v>11</v>
      </c>
      <c r="AT81" s="7">
        <f>AVERAGE(U81,U97,U113,U129)</f>
        <v>30.475000000000001</v>
      </c>
      <c r="AU81" s="6">
        <v>44770</v>
      </c>
      <c r="AV81" s="5">
        <f>AVERAGE(AT81:AT83)</f>
        <v>32.391666666666673</v>
      </c>
      <c r="AW81" s="5"/>
      <c r="AX81" s="5"/>
      <c r="AY81" s="7">
        <f>AVERAGE(Y81,Y97,Y113,Y129)</f>
        <v>46.125000000000007</v>
      </c>
      <c r="AZ81" s="7">
        <f t="shared" ref="AZ81:AZ83" si="22">AY81/435.6*4047*4</f>
        <v>1714.1219008264463</v>
      </c>
      <c r="BA81" s="7"/>
      <c r="BB81" s="5"/>
      <c r="BC81" s="5"/>
      <c r="BD81" s="5"/>
      <c r="BE81" s="5"/>
    </row>
    <row r="82" spans="1:57" x14ac:dyDescent="0.2">
      <c r="A82">
        <v>2023</v>
      </c>
      <c r="B82" t="s">
        <v>12</v>
      </c>
      <c r="C82" t="s">
        <v>18</v>
      </c>
      <c r="D82" s="1">
        <v>45105</v>
      </c>
      <c r="E82">
        <v>6</v>
      </c>
      <c r="F82">
        <v>1</v>
      </c>
      <c r="G82">
        <v>0.2</v>
      </c>
      <c r="H82" s="1">
        <v>45133</v>
      </c>
      <c r="J82" s="4">
        <v>0</v>
      </c>
      <c r="K82" s="2" t="s">
        <v>40</v>
      </c>
      <c r="L82" s="1">
        <f t="shared" si="0"/>
        <v>45113</v>
      </c>
      <c r="N82" s="4">
        <v>1</v>
      </c>
      <c r="O82" s="2" t="s">
        <v>41</v>
      </c>
      <c r="P82" s="1">
        <f t="shared" si="10"/>
        <v>45120</v>
      </c>
      <c r="R82" s="4">
        <v>8</v>
      </c>
      <c r="S82" s="2" t="s">
        <v>42</v>
      </c>
      <c r="T82" s="1">
        <f t="shared" si="11"/>
        <v>45127</v>
      </c>
      <c r="U82" s="3">
        <v>33</v>
      </c>
      <c r="V82" s="4">
        <v>14</v>
      </c>
      <c r="W82" s="2" t="s">
        <v>158</v>
      </c>
      <c r="X82" s="16">
        <v>45134</v>
      </c>
      <c r="Y82" s="3">
        <v>59.3</v>
      </c>
      <c r="Z82" s="4">
        <v>23</v>
      </c>
      <c r="AA82" s="2" t="s">
        <v>52</v>
      </c>
      <c r="AB82" s="1">
        <f t="shared" si="9"/>
        <v>45141</v>
      </c>
      <c r="AC82" s="3">
        <v>86.9</v>
      </c>
      <c r="AD82" s="4">
        <v>24</v>
      </c>
      <c r="AE82" s="2" t="s">
        <v>59</v>
      </c>
      <c r="AF82" s="1">
        <f t="shared" si="16"/>
        <v>45148</v>
      </c>
      <c r="AG82" s="3">
        <v>81.2</v>
      </c>
      <c r="AH82" s="4">
        <v>37</v>
      </c>
      <c r="AI82" s="2" t="s">
        <v>59</v>
      </c>
      <c r="AJ82" s="1">
        <f t="shared" si="17"/>
        <v>45155</v>
      </c>
      <c r="AK82" s="3">
        <v>85.2</v>
      </c>
      <c r="AL82" s="4">
        <v>34</v>
      </c>
      <c r="AM82" s="2" t="s">
        <v>59</v>
      </c>
      <c r="AN82" s="1">
        <f t="shared" si="18"/>
        <v>45162</v>
      </c>
      <c r="AO82" s="3">
        <v>107.8</v>
      </c>
      <c r="AP82" s="4">
        <v>37</v>
      </c>
      <c r="AQ82" s="2" t="s">
        <v>59</v>
      </c>
      <c r="AR82" s="1">
        <f t="shared" si="19"/>
        <v>45169</v>
      </c>
      <c r="AS82" s="5" t="s">
        <v>12</v>
      </c>
      <c r="AT82" s="5">
        <f>AVERAGE(U82,U98,U114,U130)</f>
        <v>31.875</v>
      </c>
      <c r="AU82" s="5"/>
      <c r="AV82" s="5"/>
      <c r="AW82" s="5"/>
      <c r="AX82" s="5"/>
      <c r="AY82" s="7">
        <f>AVERAGE(Y82,Y98,Y114,Y130)</f>
        <v>45.774999999999999</v>
      </c>
      <c r="AZ82" s="7">
        <f t="shared" si="22"/>
        <v>1701.1150137741047</v>
      </c>
      <c r="BA82" s="7">
        <f>AVERAGE(Z82,Z98,Z114,Z130)</f>
        <v>24.5</v>
      </c>
      <c r="BB82" s="5"/>
      <c r="BC82" s="5"/>
      <c r="BD82" s="5"/>
      <c r="BE82" s="5"/>
    </row>
    <row r="83" spans="1:57" x14ac:dyDescent="0.2">
      <c r="A83">
        <v>2023</v>
      </c>
      <c r="B83" t="s">
        <v>13</v>
      </c>
      <c r="C83" t="s">
        <v>18</v>
      </c>
      <c r="D83" s="1">
        <v>45105</v>
      </c>
      <c r="E83">
        <v>9</v>
      </c>
      <c r="F83">
        <v>1</v>
      </c>
      <c r="G83">
        <v>0.3</v>
      </c>
      <c r="H83" s="1">
        <v>45133</v>
      </c>
      <c r="L83" s="1">
        <f t="shared" si="0"/>
        <v>45113</v>
      </c>
      <c r="P83" s="1">
        <f t="shared" si="10"/>
        <v>45120</v>
      </c>
      <c r="T83" s="1">
        <f t="shared" si="11"/>
        <v>45127</v>
      </c>
      <c r="U83" s="3">
        <v>33.5</v>
      </c>
      <c r="X83" s="16">
        <v>45134</v>
      </c>
      <c r="Y83" s="3">
        <v>70.5</v>
      </c>
      <c r="AB83" s="1">
        <f t="shared" si="9"/>
        <v>45141</v>
      </c>
      <c r="AC83" s="3">
        <v>89.2</v>
      </c>
      <c r="AF83" s="1">
        <f t="shared" si="16"/>
        <v>45148</v>
      </c>
      <c r="AG83" s="3">
        <v>74.7</v>
      </c>
      <c r="AJ83" s="1">
        <f t="shared" si="17"/>
        <v>45155</v>
      </c>
      <c r="AK83" s="3">
        <v>96.5</v>
      </c>
      <c r="AN83" s="1">
        <f t="shared" si="18"/>
        <v>45162</v>
      </c>
      <c r="AO83" s="3">
        <v>71.7</v>
      </c>
      <c r="AR83" s="1">
        <f t="shared" si="19"/>
        <v>45169</v>
      </c>
      <c r="AS83" s="5" t="s">
        <v>13</v>
      </c>
      <c r="AT83" s="7">
        <f>AVERAGE(U83,U99,U115,U131)</f>
        <v>34.825000000000003</v>
      </c>
      <c r="AU83" s="5"/>
      <c r="AV83" s="5"/>
      <c r="AW83" s="5"/>
      <c r="AX83" s="5"/>
      <c r="AY83" s="7">
        <f>AVERAGE(Y83,Y99,Y115,Y131)</f>
        <v>53.550000000000004</v>
      </c>
      <c r="AZ83" s="7">
        <f t="shared" si="22"/>
        <v>1990.0537190082646</v>
      </c>
      <c r="BA83" s="7"/>
      <c r="BB83" s="5"/>
      <c r="BC83" s="5"/>
      <c r="BD83" s="5"/>
      <c r="BE83" s="5"/>
    </row>
    <row r="84" spans="1:57" x14ac:dyDescent="0.2">
      <c r="A84">
        <v>2023</v>
      </c>
      <c r="B84" t="s">
        <v>153</v>
      </c>
      <c r="C84" t="s">
        <v>15</v>
      </c>
      <c r="D84" s="1">
        <v>45065</v>
      </c>
      <c r="E84">
        <v>0</v>
      </c>
      <c r="F84">
        <v>2</v>
      </c>
      <c r="G84">
        <v>2.5</v>
      </c>
      <c r="H84" s="1">
        <v>45092</v>
      </c>
      <c r="L84" s="1">
        <f t="shared" ref="L84:L131" si="23">P84-7</f>
        <v>45070</v>
      </c>
      <c r="P84" s="1">
        <f t="shared" si="10"/>
        <v>45077</v>
      </c>
      <c r="T84" s="1">
        <f t="shared" si="11"/>
        <v>45084</v>
      </c>
      <c r="U84" s="3">
        <v>2.5</v>
      </c>
      <c r="X84" s="1">
        <v>45091</v>
      </c>
      <c r="AB84" s="1">
        <f t="shared" si="9"/>
        <v>45098</v>
      </c>
      <c r="AF84" s="1">
        <f t="shared" ref="AF84:AF99" si="24">AB84+7</f>
        <v>45105</v>
      </c>
      <c r="AJ84" s="1">
        <f t="shared" ref="AJ84:AJ99" si="25">AF84+7</f>
        <v>45112</v>
      </c>
      <c r="AN84" s="1">
        <f t="shared" ref="AN84:AN99" si="26">AJ84+7</f>
        <v>45119</v>
      </c>
      <c r="AR84" s="1">
        <f t="shared" ref="AR84:AR99" si="27">AN84+7</f>
        <v>45126</v>
      </c>
      <c r="AS84" s="5"/>
      <c r="AT84" s="5"/>
      <c r="AU84" s="5"/>
      <c r="AV84" s="5"/>
      <c r="AW84" s="5"/>
      <c r="AX84" s="5"/>
      <c r="AY84" s="7"/>
      <c r="AZ84" s="7"/>
      <c r="BA84" s="7"/>
      <c r="BB84" s="5"/>
      <c r="BC84" s="5"/>
      <c r="BD84" s="5"/>
      <c r="BE84" s="5"/>
    </row>
    <row r="85" spans="1:57" x14ac:dyDescent="0.2">
      <c r="A85">
        <v>2023</v>
      </c>
      <c r="B85" t="s">
        <v>2</v>
      </c>
      <c r="C85" t="s">
        <v>15</v>
      </c>
      <c r="D85" s="1">
        <v>45065</v>
      </c>
      <c r="E85">
        <v>3</v>
      </c>
      <c r="F85">
        <v>2</v>
      </c>
      <c r="G85">
        <v>4.0999999999999996</v>
      </c>
      <c r="H85" s="1">
        <v>45092</v>
      </c>
      <c r="L85" s="1">
        <f t="shared" si="23"/>
        <v>45070</v>
      </c>
      <c r="P85" s="1">
        <f t="shared" si="10"/>
        <v>45077</v>
      </c>
      <c r="T85" s="1">
        <f t="shared" si="11"/>
        <v>45084</v>
      </c>
      <c r="U85" s="3">
        <v>2.7</v>
      </c>
      <c r="X85" s="1">
        <v>45091</v>
      </c>
      <c r="Y85" s="3">
        <v>7.8</v>
      </c>
      <c r="AB85" s="1">
        <f t="shared" si="9"/>
        <v>45098</v>
      </c>
      <c r="AC85" s="3">
        <v>12.4</v>
      </c>
      <c r="AF85" s="1">
        <f t="shared" si="24"/>
        <v>45105</v>
      </c>
      <c r="AG85" s="3">
        <v>26.6</v>
      </c>
      <c r="AJ85" s="1">
        <f t="shared" si="25"/>
        <v>45112</v>
      </c>
      <c r="AK85" s="3">
        <v>27.7</v>
      </c>
      <c r="AN85" s="1">
        <f t="shared" si="26"/>
        <v>45119</v>
      </c>
      <c r="AO85" s="3">
        <v>47.8</v>
      </c>
      <c r="AR85" s="1">
        <f t="shared" si="27"/>
        <v>45126</v>
      </c>
    </row>
    <row r="86" spans="1:57" x14ac:dyDescent="0.2">
      <c r="A86">
        <v>2023</v>
      </c>
      <c r="B86" t="s">
        <v>3</v>
      </c>
      <c r="C86" t="s">
        <v>15</v>
      </c>
      <c r="D86" s="1">
        <v>45065</v>
      </c>
      <c r="E86">
        <v>6</v>
      </c>
      <c r="F86">
        <v>2</v>
      </c>
      <c r="G86">
        <v>5.0999999999999996</v>
      </c>
      <c r="H86" s="1">
        <v>45092</v>
      </c>
      <c r="J86" s="4">
        <v>0</v>
      </c>
      <c r="K86" s="2" t="s">
        <v>40</v>
      </c>
      <c r="L86" s="1">
        <f t="shared" si="23"/>
        <v>45070</v>
      </c>
      <c r="N86" s="4">
        <v>1</v>
      </c>
      <c r="O86" s="2" t="s">
        <v>41</v>
      </c>
      <c r="P86" s="1">
        <f t="shared" si="10"/>
        <v>45077</v>
      </c>
      <c r="R86" s="4">
        <v>2</v>
      </c>
      <c r="S86" s="2" t="s">
        <v>41</v>
      </c>
      <c r="T86" s="1">
        <f t="shared" si="11"/>
        <v>45084</v>
      </c>
      <c r="U86" s="3">
        <v>3.9</v>
      </c>
      <c r="V86" s="4">
        <v>4</v>
      </c>
      <c r="W86" s="2" t="s">
        <v>159</v>
      </c>
      <c r="X86" s="1">
        <v>45091</v>
      </c>
      <c r="Y86" s="3">
        <v>9.6999999999999993</v>
      </c>
      <c r="Z86" s="4">
        <v>8</v>
      </c>
      <c r="AA86" s="2" t="s">
        <v>42</v>
      </c>
      <c r="AB86" s="1">
        <f t="shared" si="9"/>
        <v>45098</v>
      </c>
      <c r="AC86" s="3">
        <v>15.6</v>
      </c>
      <c r="AD86" s="4">
        <v>12</v>
      </c>
      <c r="AE86" s="2" t="s">
        <v>158</v>
      </c>
      <c r="AF86" s="1">
        <f t="shared" si="24"/>
        <v>45105</v>
      </c>
      <c r="AG86" s="3">
        <v>22.1</v>
      </c>
      <c r="AH86" s="4">
        <v>25</v>
      </c>
      <c r="AI86" s="2" t="s">
        <v>54</v>
      </c>
      <c r="AJ86" s="1">
        <f t="shared" si="25"/>
        <v>45112</v>
      </c>
      <c r="AK86" s="3">
        <v>29.1</v>
      </c>
      <c r="AL86" s="4">
        <v>25</v>
      </c>
      <c r="AM86" s="2" t="s">
        <v>52</v>
      </c>
      <c r="AN86" s="1">
        <f t="shared" si="26"/>
        <v>45119</v>
      </c>
      <c r="AO86" s="3">
        <v>37.700000000000003</v>
      </c>
      <c r="AP86" s="4">
        <v>37</v>
      </c>
      <c r="AQ86" s="2" t="s">
        <v>60</v>
      </c>
      <c r="AR86" s="1">
        <f t="shared" si="27"/>
        <v>45126</v>
      </c>
    </row>
    <row r="87" spans="1:57" x14ac:dyDescent="0.2">
      <c r="A87">
        <v>2023</v>
      </c>
      <c r="B87" t="s">
        <v>4</v>
      </c>
      <c r="C87" t="s">
        <v>15</v>
      </c>
      <c r="D87" s="1">
        <v>45065</v>
      </c>
      <c r="E87">
        <v>9</v>
      </c>
      <c r="F87">
        <v>2</v>
      </c>
      <c r="G87">
        <v>5.6</v>
      </c>
      <c r="H87" s="1">
        <v>45092</v>
      </c>
      <c r="L87" s="1">
        <f t="shared" si="23"/>
        <v>45070</v>
      </c>
      <c r="P87" s="1">
        <f t="shared" si="10"/>
        <v>45077</v>
      </c>
      <c r="T87" s="1">
        <f t="shared" si="11"/>
        <v>45084</v>
      </c>
      <c r="U87" s="3">
        <v>4.4000000000000004</v>
      </c>
      <c r="X87" s="1">
        <v>45091</v>
      </c>
      <c r="Y87" s="3">
        <v>11.4</v>
      </c>
      <c r="AB87" s="1">
        <f t="shared" si="9"/>
        <v>45098</v>
      </c>
      <c r="AC87" s="3">
        <v>20.9</v>
      </c>
      <c r="AF87" s="1">
        <f t="shared" si="24"/>
        <v>45105</v>
      </c>
      <c r="AG87" s="3">
        <v>18.899999999999999</v>
      </c>
      <c r="AJ87" s="1">
        <f t="shared" si="25"/>
        <v>45112</v>
      </c>
      <c r="AK87" s="3">
        <v>38.799999999999997</v>
      </c>
      <c r="AN87" s="1">
        <f t="shared" si="26"/>
        <v>45119</v>
      </c>
      <c r="AO87" s="3">
        <v>61.6</v>
      </c>
      <c r="AR87" s="1">
        <f t="shared" si="27"/>
        <v>45126</v>
      </c>
    </row>
    <row r="88" spans="1:57" x14ac:dyDescent="0.2">
      <c r="A88">
        <v>2023</v>
      </c>
      <c r="B88" t="s">
        <v>156</v>
      </c>
      <c r="C88" t="s">
        <v>16</v>
      </c>
      <c r="D88" s="1">
        <v>45077</v>
      </c>
      <c r="E88">
        <v>0</v>
      </c>
      <c r="F88">
        <v>2</v>
      </c>
      <c r="G88">
        <v>3.7</v>
      </c>
      <c r="H88" s="1">
        <v>45105</v>
      </c>
      <c r="L88" s="1">
        <f t="shared" si="23"/>
        <v>45084</v>
      </c>
      <c r="P88" s="1">
        <f t="shared" si="10"/>
        <v>45091</v>
      </c>
      <c r="T88" s="1">
        <f t="shared" si="11"/>
        <v>45098</v>
      </c>
      <c r="U88" s="3">
        <v>3.4</v>
      </c>
      <c r="X88" s="1">
        <v>45105</v>
      </c>
      <c r="AB88" s="1">
        <f t="shared" si="9"/>
        <v>45112</v>
      </c>
      <c r="AF88" s="1">
        <f t="shared" si="24"/>
        <v>45119</v>
      </c>
      <c r="AJ88" s="1">
        <f t="shared" si="25"/>
        <v>45126</v>
      </c>
      <c r="AN88" s="1">
        <f t="shared" si="26"/>
        <v>45133</v>
      </c>
      <c r="AR88" s="1">
        <f t="shared" si="27"/>
        <v>45140</v>
      </c>
    </row>
    <row r="89" spans="1:57" x14ac:dyDescent="0.2">
      <c r="A89">
        <v>2023</v>
      </c>
      <c r="B89" t="s">
        <v>5</v>
      </c>
      <c r="C89" t="s">
        <v>16</v>
      </c>
      <c r="D89" s="1">
        <v>45077</v>
      </c>
      <c r="E89">
        <v>3</v>
      </c>
      <c r="F89">
        <v>2</v>
      </c>
      <c r="G89">
        <v>12.5</v>
      </c>
      <c r="H89" s="1">
        <v>45105</v>
      </c>
      <c r="L89" s="1">
        <f t="shared" si="23"/>
        <v>45084</v>
      </c>
      <c r="P89" s="1">
        <f t="shared" si="10"/>
        <v>45091</v>
      </c>
      <c r="T89" s="1">
        <f t="shared" si="11"/>
        <v>45098</v>
      </c>
      <c r="U89" s="3">
        <v>12.7</v>
      </c>
      <c r="X89" s="1">
        <v>45105</v>
      </c>
      <c r="Y89" s="3">
        <v>31.8</v>
      </c>
      <c r="AB89" s="1">
        <f t="shared" si="9"/>
        <v>45112</v>
      </c>
      <c r="AC89" s="3">
        <v>51.7</v>
      </c>
      <c r="AF89" s="1">
        <f t="shared" si="24"/>
        <v>45119</v>
      </c>
      <c r="AG89" s="3">
        <v>67.5</v>
      </c>
      <c r="AJ89" s="1">
        <f t="shared" si="25"/>
        <v>45126</v>
      </c>
      <c r="AK89" s="3">
        <v>37</v>
      </c>
      <c r="AN89" s="1">
        <f t="shared" si="26"/>
        <v>45133</v>
      </c>
      <c r="AO89" s="3">
        <v>9.3000000000000007</v>
      </c>
      <c r="AR89" s="1">
        <f t="shared" si="27"/>
        <v>45140</v>
      </c>
    </row>
    <row r="90" spans="1:57" x14ac:dyDescent="0.2">
      <c r="A90">
        <v>2023</v>
      </c>
      <c r="B90" t="s">
        <v>6</v>
      </c>
      <c r="C90" t="s">
        <v>16</v>
      </c>
      <c r="D90" s="1">
        <v>45077</v>
      </c>
      <c r="E90">
        <v>6</v>
      </c>
      <c r="F90">
        <v>2</v>
      </c>
      <c r="G90">
        <v>8.4</v>
      </c>
      <c r="H90" s="1">
        <v>45105</v>
      </c>
      <c r="J90" s="4">
        <v>0</v>
      </c>
      <c r="K90" s="2" t="s">
        <v>40</v>
      </c>
      <c r="L90" s="1">
        <f t="shared" si="23"/>
        <v>45084</v>
      </c>
      <c r="N90" s="4">
        <v>1</v>
      </c>
      <c r="O90" s="2" t="s">
        <v>41</v>
      </c>
      <c r="P90" s="1">
        <f t="shared" si="10"/>
        <v>45091</v>
      </c>
      <c r="R90" s="4">
        <v>2</v>
      </c>
      <c r="S90" s="2" t="s">
        <v>41</v>
      </c>
      <c r="T90" s="1">
        <f t="shared" si="11"/>
        <v>45098</v>
      </c>
      <c r="U90" s="3">
        <v>23.9</v>
      </c>
      <c r="V90" s="4">
        <v>10</v>
      </c>
      <c r="W90" s="2" t="s">
        <v>42</v>
      </c>
      <c r="X90" s="1">
        <v>45105</v>
      </c>
      <c r="Y90" s="3">
        <v>49</v>
      </c>
      <c r="Z90" s="4">
        <v>22</v>
      </c>
      <c r="AA90" s="2" t="s">
        <v>54</v>
      </c>
      <c r="AB90" s="1">
        <f t="shared" si="9"/>
        <v>45112</v>
      </c>
      <c r="AC90" s="3">
        <v>61.8</v>
      </c>
      <c r="AD90" s="4">
        <v>25</v>
      </c>
      <c r="AE90" s="2" t="s">
        <v>54</v>
      </c>
      <c r="AF90" s="1">
        <f t="shared" si="24"/>
        <v>45119</v>
      </c>
      <c r="AG90" s="3">
        <v>51.5</v>
      </c>
      <c r="AH90" s="4">
        <v>33</v>
      </c>
      <c r="AI90" s="2" t="s">
        <v>60</v>
      </c>
      <c r="AJ90" s="1">
        <f t="shared" si="25"/>
        <v>45126</v>
      </c>
      <c r="AK90" s="3">
        <v>78</v>
      </c>
      <c r="AL90" s="4">
        <v>38</v>
      </c>
      <c r="AM90" s="2" t="s">
        <v>59</v>
      </c>
      <c r="AN90" s="1">
        <f t="shared" si="26"/>
        <v>45133</v>
      </c>
      <c r="AO90" s="3">
        <v>82.6</v>
      </c>
      <c r="AP90" s="4">
        <v>46</v>
      </c>
      <c r="AQ90" s="2" t="s">
        <v>59</v>
      </c>
      <c r="AR90" s="1">
        <f t="shared" si="27"/>
        <v>45140</v>
      </c>
    </row>
    <row r="91" spans="1:57" x14ac:dyDescent="0.2">
      <c r="A91">
        <v>2023</v>
      </c>
      <c r="B91" t="s">
        <v>7</v>
      </c>
      <c r="C91" t="s">
        <v>16</v>
      </c>
      <c r="D91" s="1">
        <v>45077</v>
      </c>
      <c r="E91">
        <v>9</v>
      </c>
      <c r="F91">
        <v>2</v>
      </c>
      <c r="G91">
        <v>3.1</v>
      </c>
      <c r="H91" s="1">
        <v>45105</v>
      </c>
      <c r="L91" s="1">
        <f t="shared" si="23"/>
        <v>45084</v>
      </c>
      <c r="P91" s="1">
        <f t="shared" si="10"/>
        <v>45091</v>
      </c>
      <c r="T91" s="1">
        <f t="shared" si="11"/>
        <v>45098</v>
      </c>
      <c r="U91" s="3">
        <v>20.7</v>
      </c>
      <c r="X91" s="1">
        <v>45105</v>
      </c>
      <c r="Y91" s="3">
        <v>44.4</v>
      </c>
      <c r="AB91" s="1">
        <f t="shared" si="9"/>
        <v>45112</v>
      </c>
      <c r="AC91" s="3">
        <v>63.2</v>
      </c>
      <c r="AF91" s="1">
        <f t="shared" si="24"/>
        <v>45119</v>
      </c>
      <c r="AG91" s="3">
        <v>81.8</v>
      </c>
      <c r="AJ91" s="1">
        <f t="shared" si="25"/>
        <v>45126</v>
      </c>
      <c r="AK91" s="3">
        <v>53</v>
      </c>
      <c r="AN91" s="1">
        <f t="shared" si="26"/>
        <v>45133</v>
      </c>
      <c r="AO91" s="3">
        <v>50</v>
      </c>
      <c r="AR91" s="1">
        <f t="shared" si="27"/>
        <v>45140</v>
      </c>
    </row>
    <row r="92" spans="1:57" x14ac:dyDescent="0.2">
      <c r="A92">
        <v>2023</v>
      </c>
      <c r="B92" t="s">
        <v>155</v>
      </c>
      <c r="C92" t="s">
        <v>17</v>
      </c>
      <c r="D92" s="1">
        <v>45091</v>
      </c>
      <c r="E92">
        <v>0</v>
      </c>
      <c r="F92">
        <v>2</v>
      </c>
      <c r="G92">
        <v>3.7</v>
      </c>
      <c r="H92" s="1">
        <v>45118</v>
      </c>
      <c r="L92" s="1">
        <f t="shared" si="23"/>
        <v>45098</v>
      </c>
      <c r="P92" s="1">
        <f t="shared" si="10"/>
        <v>45105</v>
      </c>
      <c r="T92" s="1">
        <f t="shared" si="11"/>
        <v>45112</v>
      </c>
      <c r="U92" s="3">
        <v>11.1</v>
      </c>
      <c r="X92" s="16">
        <v>45119</v>
      </c>
      <c r="AB92" s="1">
        <f t="shared" si="9"/>
        <v>45126</v>
      </c>
      <c r="AF92" s="1">
        <f t="shared" si="24"/>
        <v>45133</v>
      </c>
      <c r="AJ92" s="1">
        <f t="shared" si="25"/>
        <v>45140</v>
      </c>
      <c r="AN92" s="1">
        <f t="shared" si="26"/>
        <v>45147</v>
      </c>
      <c r="AR92" s="1">
        <f t="shared" si="27"/>
        <v>45154</v>
      </c>
    </row>
    <row r="93" spans="1:57" x14ac:dyDescent="0.2">
      <c r="A93">
        <v>2023</v>
      </c>
      <c r="B93" t="s">
        <v>8</v>
      </c>
      <c r="C93" t="s">
        <v>17</v>
      </c>
      <c r="D93" s="1">
        <v>45091</v>
      </c>
      <c r="E93">
        <v>3</v>
      </c>
      <c r="F93">
        <v>2</v>
      </c>
      <c r="G93">
        <v>8.3000000000000007</v>
      </c>
      <c r="H93" s="1">
        <v>45118</v>
      </c>
      <c r="L93" s="1">
        <f t="shared" si="23"/>
        <v>45098</v>
      </c>
      <c r="P93" s="1">
        <f t="shared" si="10"/>
        <v>45105</v>
      </c>
      <c r="T93" s="1">
        <f t="shared" si="11"/>
        <v>45112</v>
      </c>
      <c r="U93" s="3">
        <v>25.2</v>
      </c>
      <c r="X93" s="16">
        <v>45119</v>
      </c>
      <c r="Y93" s="3">
        <v>48.4</v>
      </c>
      <c r="AB93" s="1">
        <f t="shared" si="9"/>
        <v>45126</v>
      </c>
      <c r="AC93" s="3">
        <v>49</v>
      </c>
      <c r="AF93" s="1">
        <f t="shared" si="24"/>
        <v>45133</v>
      </c>
      <c r="AG93" s="3">
        <v>40</v>
      </c>
      <c r="AJ93" s="1">
        <f t="shared" si="25"/>
        <v>45140</v>
      </c>
      <c r="AK93" s="3">
        <v>87.9</v>
      </c>
      <c r="AN93" s="1">
        <f t="shared" si="26"/>
        <v>45147</v>
      </c>
      <c r="AO93" s="3">
        <v>46.6</v>
      </c>
      <c r="AR93" s="1">
        <f t="shared" si="27"/>
        <v>45154</v>
      </c>
    </row>
    <row r="94" spans="1:57" x14ac:dyDescent="0.2">
      <c r="A94">
        <v>2023</v>
      </c>
      <c r="B94" t="s">
        <v>9</v>
      </c>
      <c r="C94" t="s">
        <v>17</v>
      </c>
      <c r="D94" s="1">
        <v>45091</v>
      </c>
      <c r="E94">
        <v>6</v>
      </c>
      <c r="F94">
        <v>2</v>
      </c>
      <c r="G94">
        <v>5</v>
      </c>
      <c r="H94" s="1">
        <v>45118</v>
      </c>
      <c r="J94" s="4">
        <v>0</v>
      </c>
      <c r="K94" s="2" t="s">
        <v>40</v>
      </c>
      <c r="L94" s="1">
        <f t="shared" si="23"/>
        <v>45098</v>
      </c>
      <c r="N94" s="4">
        <v>1</v>
      </c>
      <c r="O94" s="2" t="s">
        <v>41</v>
      </c>
      <c r="P94" s="1">
        <f t="shared" si="10"/>
        <v>45105</v>
      </c>
      <c r="R94" s="4">
        <v>9</v>
      </c>
      <c r="S94" s="2" t="s">
        <v>42</v>
      </c>
      <c r="T94" s="1">
        <f t="shared" si="11"/>
        <v>45112</v>
      </c>
      <c r="U94" s="3">
        <v>41.2</v>
      </c>
      <c r="V94" s="4">
        <v>17</v>
      </c>
      <c r="W94" s="2" t="s">
        <v>158</v>
      </c>
      <c r="X94" s="16">
        <v>45119</v>
      </c>
      <c r="Y94" s="3">
        <v>61.8</v>
      </c>
      <c r="Z94" s="4">
        <v>24</v>
      </c>
      <c r="AA94" s="2" t="s">
        <v>52</v>
      </c>
      <c r="AB94" s="1">
        <f t="shared" si="9"/>
        <v>45126</v>
      </c>
      <c r="AC94" s="3">
        <v>40.9</v>
      </c>
      <c r="AD94" s="4">
        <v>23</v>
      </c>
      <c r="AE94" s="2" t="s">
        <v>60</v>
      </c>
      <c r="AF94" s="1">
        <f t="shared" si="24"/>
        <v>45133</v>
      </c>
      <c r="AG94" s="3">
        <v>70</v>
      </c>
      <c r="AH94" s="4">
        <v>27</v>
      </c>
      <c r="AI94" s="2" t="s">
        <v>59</v>
      </c>
      <c r="AJ94" s="1">
        <f t="shared" si="25"/>
        <v>45140</v>
      </c>
      <c r="AK94" s="3">
        <v>89.3</v>
      </c>
      <c r="AL94" s="4">
        <v>32</v>
      </c>
      <c r="AM94" s="2" t="s">
        <v>59</v>
      </c>
      <c r="AN94" s="1">
        <f t="shared" si="26"/>
        <v>45147</v>
      </c>
      <c r="AO94" s="3">
        <v>103.6</v>
      </c>
      <c r="AP94" s="4">
        <v>38</v>
      </c>
      <c r="AQ94" s="2" t="s">
        <v>59</v>
      </c>
      <c r="AR94" s="1">
        <f t="shared" si="27"/>
        <v>45154</v>
      </c>
    </row>
    <row r="95" spans="1:57" x14ac:dyDescent="0.2">
      <c r="A95">
        <v>2023</v>
      </c>
      <c r="B95" t="s">
        <v>10</v>
      </c>
      <c r="C95" t="s">
        <v>17</v>
      </c>
      <c r="D95" s="1">
        <v>45091</v>
      </c>
      <c r="E95">
        <v>9</v>
      </c>
      <c r="F95">
        <v>2</v>
      </c>
      <c r="G95">
        <v>10.1</v>
      </c>
      <c r="H95" s="1">
        <v>45118</v>
      </c>
      <c r="L95" s="1">
        <f t="shared" si="23"/>
        <v>45098</v>
      </c>
      <c r="P95" s="1">
        <f t="shared" si="10"/>
        <v>45105</v>
      </c>
      <c r="T95" s="1">
        <f t="shared" si="11"/>
        <v>45112</v>
      </c>
      <c r="U95" s="3">
        <v>32.6</v>
      </c>
      <c r="X95" s="16">
        <v>45119</v>
      </c>
      <c r="Y95" s="3">
        <v>49.3</v>
      </c>
      <c r="AB95" s="1">
        <f t="shared" si="9"/>
        <v>45126</v>
      </c>
      <c r="AC95" s="3">
        <v>46</v>
      </c>
      <c r="AF95" s="1">
        <f t="shared" si="24"/>
        <v>45133</v>
      </c>
      <c r="AG95" s="3">
        <v>81.099999999999994</v>
      </c>
      <c r="AJ95" s="1">
        <f t="shared" si="25"/>
        <v>45140</v>
      </c>
      <c r="AK95" s="3">
        <v>44.6</v>
      </c>
      <c r="AN95" s="1">
        <f t="shared" si="26"/>
        <v>45147</v>
      </c>
      <c r="AO95" s="3">
        <v>60</v>
      </c>
      <c r="AR95" s="1">
        <f t="shared" si="27"/>
        <v>45154</v>
      </c>
    </row>
    <row r="96" spans="1:57" x14ac:dyDescent="0.2">
      <c r="A96">
        <v>2023</v>
      </c>
      <c r="B96" t="s">
        <v>154</v>
      </c>
      <c r="C96" t="s">
        <v>18</v>
      </c>
      <c r="D96" s="1">
        <v>45105</v>
      </c>
      <c r="E96">
        <v>0</v>
      </c>
      <c r="F96">
        <v>2</v>
      </c>
      <c r="G96">
        <v>1.2</v>
      </c>
      <c r="H96" s="1">
        <v>45133</v>
      </c>
      <c r="L96" s="1">
        <f t="shared" si="23"/>
        <v>45113</v>
      </c>
      <c r="P96" s="1">
        <f t="shared" si="10"/>
        <v>45120</v>
      </c>
      <c r="T96" s="1">
        <f t="shared" si="11"/>
        <v>45127</v>
      </c>
      <c r="U96" s="3">
        <v>4.0999999999999996</v>
      </c>
      <c r="X96" s="16">
        <v>45134</v>
      </c>
      <c r="AB96" s="1">
        <f t="shared" si="9"/>
        <v>45141</v>
      </c>
      <c r="AF96" s="1">
        <f t="shared" si="24"/>
        <v>45148</v>
      </c>
      <c r="AJ96" s="1">
        <f t="shared" si="25"/>
        <v>45155</v>
      </c>
      <c r="AN96" s="1">
        <f t="shared" si="26"/>
        <v>45162</v>
      </c>
      <c r="AR96" s="1">
        <f t="shared" si="27"/>
        <v>45169</v>
      </c>
    </row>
    <row r="97" spans="1:45" x14ac:dyDescent="0.2">
      <c r="A97">
        <v>2023</v>
      </c>
      <c r="B97" t="s">
        <v>11</v>
      </c>
      <c r="C97" t="s">
        <v>18</v>
      </c>
      <c r="D97" s="1">
        <v>45105</v>
      </c>
      <c r="E97">
        <v>3</v>
      </c>
      <c r="F97">
        <v>2</v>
      </c>
      <c r="G97">
        <v>0.7</v>
      </c>
      <c r="H97" s="1">
        <v>45133</v>
      </c>
      <c r="L97" s="1">
        <f t="shared" si="23"/>
        <v>45113</v>
      </c>
      <c r="P97" s="1">
        <f t="shared" si="10"/>
        <v>45120</v>
      </c>
      <c r="T97" s="1">
        <f t="shared" si="11"/>
        <v>45127</v>
      </c>
      <c r="U97" s="3">
        <v>36.700000000000003</v>
      </c>
      <c r="X97" s="16">
        <v>45134</v>
      </c>
      <c r="Y97" s="3">
        <v>43.1</v>
      </c>
      <c r="AB97" s="1">
        <f t="shared" ref="AB97:AB131" si="28">X97+7</f>
        <v>45141</v>
      </c>
      <c r="AC97" s="3">
        <v>47</v>
      </c>
      <c r="AF97" s="1">
        <f t="shared" si="24"/>
        <v>45148</v>
      </c>
      <c r="AG97" s="3">
        <v>99.7</v>
      </c>
      <c r="AJ97" s="1">
        <f t="shared" si="25"/>
        <v>45155</v>
      </c>
      <c r="AK97" s="3">
        <v>91</v>
      </c>
      <c r="AN97" s="1">
        <f t="shared" si="26"/>
        <v>45162</v>
      </c>
      <c r="AO97" s="3">
        <v>133.80000000000001</v>
      </c>
      <c r="AR97" s="1">
        <f t="shared" si="27"/>
        <v>45169</v>
      </c>
    </row>
    <row r="98" spans="1:45" x14ac:dyDescent="0.2">
      <c r="A98">
        <v>2023</v>
      </c>
      <c r="B98" t="s">
        <v>12</v>
      </c>
      <c r="C98" t="s">
        <v>18</v>
      </c>
      <c r="D98" s="1">
        <v>45105</v>
      </c>
      <c r="E98">
        <v>6</v>
      </c>
      <c r="F98">
        <v>2</v>
      </c>
      <c r="G98">
        <v>0.7</v>
      </c>
      <c r="H98" s="1">
        <v>45133</v>
      </c>
      <c r="J98" s="4">
        <v>0</v>
      </c>
      <c r="K98" s="2" t="s">
        <v>40</v>
      </c>
      <c r="L98" s="1">
        <f t="shared" si="23"/>
        <v>45113</v>
      </c>
      <c r="N98" s="4">
        <v>1</v>
      </c>
      <c r="O98" s="2" t="s">
        <v>41</v>
      </c>
      <c r="P98" s="1">
        <f t="shared" si="10"/>
        <v>45120</v>
      </c>
      <c r="R98" s="4">
        <v>9</v>
      </c>
      <c r="S98" s="2" t="s">
        <v>42</v>
      </c>
      <c r="T98" s="1">
        <f t="shared" si="11"/>
        <v>45127</v>
      </c>
      <c r="U98" s="3">
        <v>25.1</v>
      </c>
      <c r="V98" s="4">
        <v>20</v>
      </c>
      <c r="W98" s="2" t="s">
        <v>158</v>
      </c>
      <c r="X98" s="16">
        <v>45134</v>
      </c>
      <c r="Y98" s="3">
        <v>43</v>
      </c>
      <c r="Z98" s="4">
        <v>25</v>
      </c>
      <c r="AA98" s="2" t="s">
        <v>55</v>
      </c>
      <c r="AB98" s="1">
        <f t="shared" si="28"/>
        <v>45141</v>
      </c>
      <c r="AC98" s="3">
        <v>35.299999999999997</v>
      </c>
      <c r="AD98" s="4">
        <v>28</v>
      </c>
      <c r="AE98" s="2" t="s">
        <v>55</v>
      </c>
      <c r="AF98" s="1">
        <f t="shared" si="24"/>
        <v>45148</v>
      </c>
      <c r="AG98" s="3">
        <v>42.9</v>
      </c>
      <c r="AH98" s="4">
        <v>28</v>
      </c>
      <c r="AI98" s="2" t="s">
        <v>160</v>
      </c>
      <c r="AJ98" s="1">
        <f t="shared" si="25"/>
        <v>45155</v>
      </c>
      <c r="AK98" s="3">
        <v>60.5</v>
      </c>
      <c r="AL98" s="4">
        <v>37</v>
      </c>
      <c r="AM98" s="2" t="s">
        <v>59</v>
      </c>
      <c r="AN98" s="1">
        <f t="shared" si="26"/>
        <v>45162</v>
      </c>
      <c r="AO98" s="3">
        <v>107.7</v>
      </c>
      <c r="AP98" s="4">
        <v>50</v>
      </c>
      <c r="AQ98" s="2" t="s">
        <v>59</v>
      </c>
      <c r="AR98" s="1">
        <f t="shared" si="27"/>
        <v>45169</v>
      </c>
    </row>
    <row r="99" spans="1:45" x14ac:dyDescent="0.2">
      <c r="A99">
        <v>2023</v>
      </c>
      <c r="B99" t="s">
        <v>13</v>
      </c>
      <c r="C99" t="s">
        <v>18</v>
      </c>
      <c r="D99" s="1">
        <v>45105</v>
      </c>
      <c r="E99">
        <v>9</v>
      </c>
      <c r="F99">
        <v>2</v>
      </c>
      <c r="G99">
        <v>0.3</v>
      </c>
      <c r="H99" s="1">
        <v>45133</v>
      </c>
      <c r="L99" s="1">
        <f t="shared" si="23"/>
        <v>45113</v>
      </c>
      <c r="P99" s="1">
        <f t="shared" si="10"/>
        <v>45120</v>
      </c>
      <c r="T99" s="1">
        <f t="shared" si="11"/>
        <v>45127</v>
      </c>
      <c r="U99" s="3">
        <v>36.4</v>
      </c>
      <c r="X99" s="16">
        <v>45134</v>
      </c>
      <c r="Y99" s="3">
        <v>44.6</v>
      </c>
      <c r="AB99" s="1">
        <f t="shared" si="28"/>
        <v>45141</v>
      </c>
      <c r="AC99" s="3">
        <v>77.900000000000006</v>
      </c>
      <c r="AF99" s="1">
        <f t="shared" si="24"/>
        <v>45148</v>
      </c>
      <c r="AG99" s="3">
        <v>36.1</v>
      </c>
      <c r="AJ99" s="1">
        <f t="shared" si="25"/>
        <v>45155</v>
      </c>
      <c r="AK99" s="3">
        <v>96.9</v>
      </c>
      <c r="AN99" s="1">
        <f t="shared" si="26"/>
        <v>45162</v>
      </c>
      <c r="AO99" s="3">
        <v>101.5</v>
      </c>
      <c r="AR99" s="1">
        <f t="shared" si="27"/>
        <v>45169</v>
      </c>
    </row>
    <row r="100" spans="1:45" x14ac:dyDescent="0.2">
      <c r="A100">
        <v>2023</v>
      </c>
      <c r="B100" t="s">
        <v>153</v>
      </c>
      <c r="C100" t="s">
        <v>15</v>
      </c>
      <c r="D100" s="1">
        <v>45065</v>
      </c>
      <c r="E100">
        <v>0</v>
      </c>
      <c r="F100">
        <v>3</v>
      </c>
      <c r="G100">
        <v>3.9</v>
      </c>
      <c r="H100" s="1">
        <v>45092</v>
      </c>
      <c r="L100" s="1">
        <f t="shared" si="23"/>
        <v>45070</v>
      </c>
      <c r="P100" s="1">
        <f t="shared" si="10"/>
        <v>45077</v>
      </c>
      <c r="T100" s="1">
        <f t="shared" si="11"/>
        <v>45084</v>
      </c>
      <c r="U100" s="3">
        <v>2.6</v>
      </c>
      <c r="X100" s="1">
        <v>45091</v>
      </c>
      <c r="AB100" s="1">
        <f t="shared" si="28"/>
        <v>45098</v>
      </c>
      <c r="AF100" s="1">
        <f t="shared" ref="AF100:AF115" si="29">AB100+7</f>
        <v>45105</v>
      </c>
      <c r="AJ100" s="1">
        <f t="shared" ref="AJ100:AJ115" si="30">AF100+7</f>
        <v>45112</v>
      </c>
      <c r="AN100" s="1">
        <f t="shared" ref="AN100:AN115" si="31">AJ100+7</f>
        <v>45119</v>
      </c>
      <c r="AR100" s="1">
        <f t="shared" ref="AR100:AR115" si="32">AN100+7</f>
        <v>45126</v>
      </c>
      <c r="AS100" s="1"/>
    </row>
    <row r="101" spans="1:45" x14ac:dyDescent="0.2">
      <c r="A101">
        <v>2023</v>
      </c>
      <c r="B101" t="s">
        <v>2</v>
      </c>
      <c r="C101" t="s">
        <v>15</v>
      </c>
      <c r="D101" s="1">
        <v>45065</v>
      </c>
      <c r="E101">
        <v>3</v>
      </c>
      <c r="F101">
        <v>3</v>
      </c>
      <c r="G101">
        <v>8.1999999999999993</v>
      </c>
      <c r="H101" s="1">
        <v>45092</v>
      </c>
      <c r="L101" s="1">
        <f t="shared" si="23"/>
        <v>45070</v>
      </c>
      <c r="P101" s="1">
        <f t="shared" si="10"/>
        <v>45077</v>
      </c>
      <c r="T101" s="1">
        <f t="shared" si="11"/>
        <v>45084</v>
      </c>
      <c r="U101" s="3">
        <v>3.9</v>
      </c>
      <c r="X101" s="1">
        <v>45091</v>
      </c>
      <c r="Y101" s="3">
        <v>11.5</v>
      </c>
      <c r="AB101" s="1">
        <f t="shared" si="28"/>
        <v>45098</v>
      </c>
      <c r="AC101" s="3">
        <v>12.9</v>
      </c>
      <c r="AF101" s="1">
        <f t="shared" si="29"/>
        <v>45105</v>
      </c>
      <c r="AG101" s="3">
        <v>40.4</v>
      </c>
      <c r="AJ101" s="1">
        <f t="shared" si="30"/>
        <v>45112</v>
      </c>
      <c r="AK101" s="3">
        <v>76</v>
      </c>
      <c r="AN101" s="1">
        <f t="shared" si="31"/>
        <v>45119</v>
      </c>
      <c r="AO101" s="3">
        <v>65.7</v>
      </c>
      <c r="AR101" s="1">
        <f t="shared" si="32"/>
        <v>45126</v>
      </c>
    </row>
    <row r="102" spans="1:45" x14ac:dyDescent="0.2">
      <c r="A102">
        <v>2023</v>
      </c>
      <c r="B102" t="s">
        <v>3</v>
      </c>
      <c r="C102" t="s">
        <v>15</v>
      </c>
      <c r="D102" s="1">
        <v>45065</v>
      </c>
      <c r="E102">
        <v>6</v>
      </c>
      <c r="F102">
        <v>3</v>
      </c>
      <c r="G102">
        <v>6.7</v>
      </c>
      <c r="H102" s="1">
        <v>45092</v>
      </c>
      <c r="J102" s="4">
        <v>0</v>
      </c>
      <c r="K102" s="2" t="s">
        <v>40</v>
      </c>
      <c r="L102" s="1">
        <f t="shared" si="23"/>
        <v>45070</v>
      </c>
      <c r="N102" s="4">
        <v>1</v>
      </c>
      <c r="O102" s="2" t="s">
        <v>41</v>
      </c>
      <c r="P102" s="1">
        <f t="shared" si="10"/>
        <v>45077</v>
      </c>
      <c r="R102" s="4">
        <v>2</v>
      </c>
      <c r="S102" s="2" t="s">
        <v>41</v>
      </c>
      <c r="T102" s="1">
        <f t="shared" si="11"/>
        <v>45084</v>
      </c>
      <c r="U102" s="3">
        <v>4.2</v>
      </c>
      <c r="V102" s="4">
        <v>3</v>
      </c>
      <c r="W102" s="2" t="s">
        <v>157</v>
      </c>
      <c r="X102" s="1">
        <v>45091</v>
      </c>
      <c r="Y102" s="3">
        <v>14.1</v>
      </c>
      <c r="Z102" s="4">
        <v>9</v>
      </c>
      <c r="AA102" s="2" t="s">
        <v>42</v>
      </c>
      <c r="AB102" s="1">
        <f t="shared" si="28"/>
        <v>45098</v>
      </c>
      <c r="AC102" s="3">
        <v>16.3</v>
      </c>
      <c r="AD102" s="4">
        <v>18</v>
      </c>
      <c r="AE102" s="2" t="s">
        <v>158</v>
      </c>
      <c r="AF102" s="1">
        <f t="shared" si="29"/>
        <v>45105</v>
      </c>
      <c r="AG102" s="3">
        <v>27.3</v>
      </c>
      <c r="AH102" s="4">
        <v>26</v>
      </c>
      <c r="AI102" s="2" t="s">
        <v>54</v>
      </c>
      <c r="AJ102" s="1">
        <f t="shared" si="30"/>
        <v>45112</v>
      </c>
      <c r="AK102" s="3">
        <v>37.5</v>
      </c>
      <c r="AL102" s="4">
        <v>33</v>
      </c>
      <c r="AM102" s="2" t="s">
        <v>52</v>
      </c>
      <c r="AN102" s="1">
        <f t="shared" si="31"/>
        <v>45119</v>
      </c>
      <c r="AO102" s="3">
        <v>57.7</v>
      </c>
      <c r="AP102" s="4">
        <v>38</v>
      </c>
      <c r="AQ102" s="2" t="s">
        <v>160</v>
      </c>
      <c r="AR102" s="1">
        <f t="shared" si="32"/>
        <v>45126</v>
      </c>
    </row>
    <row r="103" spans="1:45" x14ac:dyDescent="0.2">
      <c r="A103">
        <v>2023</v>
      </c>
      <c r="B103" t="s">
        <v>4</v>
      </c>
      <c r="C103" t="s">
        <v>15</v>
      </c>
      <c r="D103" s="1">
        <v>45065</v>
      </c>
      <c r="E103">
        <v>9</v>
      </c>
      <c r="F103">
        <v>3</v>
      </c>
      <c r="G103">
        <v>3.5</v>
      </c>
      <c r="H103" s="1">
        <v>45092</v>
      </c>
      <c r="L103" s="1">
        <f t="shared" si="23"/>
        <v>45070</v>
      </c>
      <c r="P103" s="1">
        <f t="shared" si="10"/>
        <v>45077</v>
      </c>
      <c r="T103" s="1">
        <f t="shared" si="11"/>
        <v>45084</v>
      </c>
      <c r="U103" s="3">
        <v>6</v>
      </c>
      <c r="X103" s="1">
        <v>45091</v>
      </c>
      <c r="Y103" s="3">
        <v>13.4</v>
      </c>
      <c r="AB103" s="1">
        <f t="shared" si="28"/>
        <v>45098</v>
      </c>
      <c r="AC103" s="3">
        <v>27</v>
      </c>
      <c r="AF103" s="1">
        <f t="shared" si="29"/>
        <v>45105</v>
      </c>
      <c r="AG103" s="3">
        <v>45.3</v>
      </c>
      <c r="AJ103" s="1">
        <f t="shared" si="30"/>
        <v>45112</v>
      </c>
      <c r="AK103" s="3">
        <v>57.4</v>
      </c>
      <c r="AN103" s="1">
        <f t="shared" si="31"/>
        <v>45119</v>
      </c>
      <c r="AO103" s="3">
        <v>55.7</v>
      </c>
      <c r="AR103" s="1">
        <f t="shared" si="32"/>
        <v>45126</v>
      </c>
    </row>
    <row r="104" spans="1:45" x14ac:dyDescent="0.2">
      <c r="A104">
        <v>2023</v>
      </c>
      <c r="B104" t="s">
        <v>156</v>
      </c>
      <c r="C104" t="s">
        <v>16</v>
      </c>
      <c r="D104" s="1">
        <v>45077</v>
      </c>
      <c r="E104">
        <v>0</v>
      </c>
      <c r="F104">
        <v>3</v>
      </c>
      <c r="G104">
        <v>6.7</v>
      </c>
      <c r="H104" s="1">
        <v>45105</v>
      </c>
      <c r="L104" s="1">
        <f t="shared" si="23"/>
        <v>45084</v>
      </c>
      <c r="P104" s="1">
        <f t="shared" si="10"/>
        <v>45091</v>
      </c>
      <c r="T104" s="1">
        <f t="shared" si="11"/>
        <v>45098</v>
      </c>
      <c r="U104" s="3">
        <v>10.4</v>
      </c>
      <c r="X104" s="1">
        <v>45105</v>
      </c>
      <c r="AB104" s="1">
        <f t="shared" si="28"/>
        <v>45112</v>
      </c>
      <c r="AF104" s="1">
        <f t="shared" si="29"/>
        <v>45119</v>
      </c>
      <c r="AJ104" s="1">
        <f t="shared" si="30"/>
        <v>45126</v>
      </c>
      <c r="AN104" s="1">
        <f t="shared" si="31"/>
        <v>45133</v>
      </c>
      <c r="AR104" s="1">
        <f t="shared" si="32"/>
        <v>45140</v>
      </c>
    </row>
    <row r="105" spans="1:45" x14ac:dyDescent="0.2">
      <c r="A105">
        <v>2023</v>
      </c>
      <c r="B105" t="s">
        <v>5</v>
      </c>
      <c r="C105" t="s">
        <v>16</v>
      </c>
      <c r="D105" s="1">
        <v>45077</v>
      </c>
      <c r="E105">
        <v>3</v>
      </c>
      <c r="F105">
        <v>3</v>
      </c>
      <c r="G105">
        <v>9.6</v>
      </c>
      <c r="H105" s="1">
        <v>45105</v>
      </c>
      <c r="L105" s="1">
        <f t="shared" si="23"/>
        <v>45084</v>
      </c>
      <c r="P105" s="1">
        <f t="shared" si="10"/>
        <v>45091</v>
      </c>
      <c r="T105" s="1">
        <f t="shared" si="11"/>
        <v>45098</v>
      </c>
      <c r="U105" s="3">
        <v>16.100000000000001</v>
      </c>
      <c r="X105" s="1">
        <v>45105</v>
      </c>
      <c r="Y105" s="3">
        <v>39.700000000000003</v>
      </c>
      <c r="AB105" s="1">
        <f t="shared" si="28"/>
        <v>45112</v>
      </c>
      <c r="AC105" s="3">
        <v>57.6</v>
      </c>
      <c r="AF105" s="1">
        <f t="shared" si="29"/>
        <v>45119</v>
      </c>
      <c r="AG105" s="3">
        <v>83.5</v>
      </c>
      <c r="AJ105" s="1">
        <f t="shared" si="30"/>
        <v>45126</v>
      </c>
      <c r="AK105" s="3">
        <v>13.8</v>
      </c>
      <c r="AN105" s="1">
        <f t="shared" si="31"/>
        <v>45133</v>
      </c>
      <c r="AO105" s="3">
        <v>6.8</v>
      </c>
      <c r="AR105" s="1">
        <f t="shared" si="32"/>
        <v>45140</v>
      </c>
    </row>
    <row r="106" spans="1:45" x14ac:dyDescent="0.2">
      <c r="A106">
        <v>2023</v>
      </c>
      <c r="B106" t="s">
        <v>6</v>
      </c>
      <c r="C106" t="s">
        <v>16</v>
      </c>
      <c r="D106" s="1">
        <v>45077</v>
      </c>
      <c r="E106">
        <v>6</v>
      </c>
      <c r="F106">
        <v>3</v>
      </c>
      <c r="G106">
        <v>7.5</v>
      </c>
      <c r="H106" s="1">
        <v>45105</v>
      </c>
      <c r="J106" s="4">
        <v>0</v>
      </c>
      <c r="K106" s="2" t="s">
        <v>40</v>
      </c>
      <c r="L106" s="1">
        <f t="shared" si="23"/>
        <v>45084</v>
      </c>
      <c r="N106" s="4">
        <v>1</v>
      </c>
      <c r="O106" s="2" t="s">
        <v>41</v>
      </c>
      <c r="P106" s="1">
        <f t="shared" si="10"/>
        <v>45091</v>
      </c>
      <c r="R106" s="4">
        <v>2</v>
      </c>
      <c r="S106" s="2" t="s">
        <v>41</v>
      </c>
      <c r="T106" s="1">
        <f t="shared" si="11"/>
        <v>45098</v>
      </c>
      <c r="U106" s="3">
        <v>16.399999999999999</v>
      </c>
      <c r="V106" s="4">
        <v>9</v>
      </c>
      <c r="W106" s="2" t="s">
        <v>42</v>
      </c>
      <c r="X106" s="1">
        <v>45105</v>
      </c>
      <c r="Y106" s="3">
        <v>21.3</v>
      </c>
      <c r="Z106" s="4">
        <v>23</v>
      </c>
      <c r="AA106" s="2" t="s">
        <v>53</v>
      </c>
      <c r="AB106" s="1">
        <f t="shared" si="28"/>
        <v>45112</v>
      </c>
      <c r="AC106" s="3">
        <v>57.5</v>
      </c>
      <c r="AD106" s="4">
        <v>27</v>
      </c>
      <c r="AE106" s="2" t="s">
        <v>52</v>
      </c>
      <c r="AF106" s="1">
        <f t="shared" si="29"/>
        <v>45119</v>
      </c>
      <c r="AG106" s="3">
        <v>89.5</v>
      </c>
      <c r="AH106" s="4">
        <v>33</v>
      </c>
      <c r="AI106" s="2" t="s">
        <v>52</v>
      </c>
      <c r="AJ106" s="1">
        <f t="shared" si="30"/>
        <v>45126</v>
      </c>
      <c r="AK106" s="3">
        <v>58.9</v>
      </c>
      <c r="AL106" s="4">
        <v>38</v>
      </c>
      <c r="AM106" s="2" t="s">
        <v>60</v>
      </c>
      <c r="AN106" s="1">
        <f t="shared" si="31"/>
        <v>45133</v>
      </c>
      <c r="AO106" s="3">
        <v>40.799999999999997</v>
      </c>
      <c r="AP106" s="4">
        <v>38</v>
      </c>
      <c r="AQ106" s="2" t="s">
        <v>59</v>
      </c>
      <c r="AR106" s="1">
        <f t="shared" si="32"/>
        <v>45140</v>
      </c>
    </row>
    <row r="107" spans="1:45" x14ac:dyDescent="0.2">
      <c r="A107">
        <v>2023</v>
      </c>
      <c r="B107" t="s">
        <v>7</v>
      </c>
      <c r="C107" t="s">
        <v>16</v>
      </c>
      <c r="D107" s="1">
        <v>45077</v>
      </c>
      <c r="E107">
        <v>9</v>
      </c>
      <c r="F107">
        <v>3</v>
      </c>
      <c r="G107">
        <v>8.1</v>
      </c>
      <c r="H107" s="1">
        <v>45105</v>
      </c>
      <c r="L107" s="1">
        <f t="shared" si="23"/>
        <v>45084</v>
      </c>
      <c r="P107" s="1">
        <f t="shared" si="10"/>
        <v>45091</v>
      </c>
      <c r="T107" s="1">
        <f t="shared" si="11"/>
        <v>45098</v>
      </c>
      <c r="U107" s="3">
        <v>15.6</v>
      </c>
      <c r="X107" s="1">
        <v>45105</v>
      </c>
      <c r="Y107" s="3">
        <v>44.8</v>
      </c>
      <c r="AB107" s="1">
        <f t="shared" si="28"/>
        <v>45112</v>
      </c>
      <c r="AC107" s="3">
        <v>38.5</v>
      </c>
      <c r="AF107" s="1">
        <f t="shared" si="29"/>
        <v>45119</v>
      </c>
      <c r="AG107" s="3">
        <v>55.6</v>
      </c>
      <c r="AJ107" s="1">
        <f t="shared" si="30"/>
        <v>45126</v>
      </c>
      <c r="AK107" s="3">
        <v>41.3</v>
      </c>
      <c r="AN107" s="1">
        <f t="shared" si="31"/>
        <v>45133</v>
      </c>
      <c r="AO107" s="3">
        <v>53.9</v>
      </c>
      <c r="AR107" s="1">
        <f t="shared" si="32"/>
        <v>45140</v>
      </c>
    </row>
    <row r="108" spans="1:45" x14ac:dyDescent="0.2">
      <c r="A108">
        <v>2023</v>
      </c>
      <c r="B108" t="s">
        <v>155</v>
      </c>
      <c r="C108" t="s">
        <v>17</v>
      </c>
      <c r="D108" s="1">
        <v>45091</v>
      </c>
      <c r="E108">
        <v>0</v>
      </c>
      <c r="F108">
        <v>3</v>
      </c>
      <c r="G108">
        <v>4.5999999999999996</v>
      </c>
      <c r="H108" s="1">
        <v>45118</v>
      </c>
      <c r="L108" s="1">
        <f t="shared" si="23"/>
        <v>45098</v>
      </c>
      <c r="P108" s="1">
        <f t="shared" si="10"/>
        <v>45105</v>
      </c>
      <c r="T108" s="1">
        <f t="shared" si="11"/>
        <v>45112</v>
      </c>
      <c r="U108" s="3">
        <v>13.7</v>
      </c>
      <c r="X108" s="16">
        <v>45119</v>
      </c>
      <c r="AB108" s="1">
        <f t="shared" si="28"/>
        <v>45126</v>
      </c>
      <c r="AF108" s="1">
        <f t="shared" si="29"/>
        <v>45133</v>
      </c>
      <c r="AJ108" s="1">
        <f t="shared" si="30"/>
        <v>45140</v>
      </c>
      <c r="AN108" s="1">
        <f t="shared" si="31"/>
        <v>45147</v>
      </c>
      <c r="AR108" s="1">
        <f t="shared" si="32"/>
        <v>45154</v>
      </c>
    </row>
    <row r="109" spans="1:45" x14ac:dyDescent="0.2">
      <c r="A109">
        <v>2023</v>
      </c>
      <c r="B109" t="s">
        <v>8</v>
      </c>
      <c r="C109" t="s">
        <v>17</v>
      </c>
      <c r="D109" s="1">
        <v>45091</v>
      </c>
      <c r="E109">
        <v>3</v>
      </c>
      <c r="F109">
        <v>3</v>
      </c>
      <c r="G109">
        <v>15.3</v>
      </c>
      <c r="H109" s="1">
        <v>45118</v>
      </c>
      <c r="L109" s="1">
        <f t="shared" si="23"/>
        <v>45098</v>
      </c>
      <c r="P109" s="1">
        <f t="shared" si="10"/>
        <v>45105</v>
      </c>
      <c r="T109" s="1">
        <f t="shared" si="11"/>
        <v>45112</v>
      </c>
      <c r="U109" s="3">
        <v>30</v>
      </c>
      <c r="X109" s="16">
        <v>45119</v>
      </c>
      <c r="Y109" s="3">
        <v>54.8</v>
      </c>
      <c r="AB109" s="1">
        <f t="shared" si="28"/>
        <v>45126</v>
      </c>
      <c r="AC109" s="3">
        <v>40.200000000000003</v>
      </c>
      <c r="AF109" s="1">
        <f t="shared" si="29"/>
        <v>45133</v>
      </c>
      <c r="AG109" s="3">
        <v>33.4</v>
      </c>
      <c r="AJ109" s="1">
        <f t="shared" si="30"/>
        <v>45140</v>
      </c>
      <c r="AK109" s="3">
        <v>49.5</v>
      </c>
      <c r="AN109" s="1">
        <f t="shared" si="31"/>
        <v>45147</v>
      </c>
      <c r="AO109" s="3">
        <v>53.8</v>
      </c>
      <c r="AR109" s="1">
        <f t="shared" si="32"/>
        <v>45154</v>
      </c>
    </row>
    <row r="110" spans="1:45" x14ac:dyDescent="0.2">
      <c r="A110">
        <v>2023</v>
      </c>
      <c r="B110" t="s">
        <v>9</v>
      </c>
      <c r="C110" t="s">
        <v>17</v>
      </c>
      <c r="D110" s="1">
        <v>45091</v>
      </c>
      <c r="E110">
        <v>6</v>
      </c>
      <c r="F110">
        <v>3</v>
      </c>
      <c r="G110">
        <v>4.7</v>
      </c>
      <c r="H110" s="1">
        <v>45118</v>
      </c>
      <c r="J110" s="4">
        <v>0</v>
      </c>
      <c r="K110" s="2" t="s">
        <v>40</v>
      </c>
      <c r="L110" s="1">
        <f t="shared" si="23"/>
        <v>45098</v>
      </c>
      <c r="N110" s="4">
        <v>1</v>
      </c>
      <c r="O110" s="2" t="s">
        <v>41</v>
      </c>
      <c r="P110" s="1">
        <f t="shared" si="10"/>
        <v>45105</v>
      </c>
      <c r="R110" s="4">
        <v>10</v>
      </c>
      <c r="S110" s="2" t="s">
        <v>42</v>
      </c>
      <c r="T110" s="1">
        <f t="shared" si="11"/>
        <v>45112</v>
      </c>
      <c r="U110" s="3">
        <v>39.799999999999997</v>
      </c>
      <c r="V110" s="4">
        <v>15</v>
      </c>
      <c r="W110" s="2" t="s">
        <v>158</v>
      </c>
      <c r="X110" s="16">
        <v>45119</v>
      </c>
      <c r="Y110" s="3">
        <v>50.3</v>
      </c>
      <c r="Z110" s="4">
        <v>23</v>
      </c>
      <c r="AA110" s="2" t="s">
        <v>52</v>
      </c>
      <c r="AB110" s="1">
        <f t="shared" si="28"/>
        <v>45126</v>
      </c>
      <c r="AC110" s="3">
        <v>32.200000000000003</v>
      </c>
      <c r="AD110" s="4">
        <v>28</v>
      </c>
      <c r="AE110" s="2" t="s">
        <v>52</v>
      </c>
      <c r="AF110" s="1">
        <f t="shared" si="29"/>
        <v>45133</v>
      </c>
      <c r="AG110" s="3">
        <v>34.1</v>
      </c>
      <c r="AH110" s="4">
        <v>29</v>
      </c>
      <c r="AI110" s="2" t="s">
        <v>60</v>
      </c>
      <c r="AJ110" s="1">
        <f t="shared" si="30"/>
        <v>45140</v>
      </c>
      <c r="AK110" s="3">
        <v>50.9</v>
      </c>
      <c r="AL110" s="4">
        <v>29</v>
      </c>
      <c r="AM110" s="2" t="s">
        <v>59</v>
      </c>
      <c r="AN110" s="1">
        <f t="shared" si="31"/>
        <v>45147</v>
      </c>
      <c r="AO110" s="3">
        <v>32.6</v>
      </c>
      <c r="AP110" s="4">
        <v>43</v>
      </c>
      <c r="AQ110" s="2" t="s">
        <v>59</v>
      </c>
      <c r="AR110" s="1">
        <f t="shared" si="32"/>
        <v>45154</v>
      </c>
    </row>
    <row r="111" spans="1:45" x14ac:dyDescent="0.2">
      <c r="A111">
        <v>2023</v>
      </c>
      <c r="B111" t="s">
        <v>10</v>
      </c>
      <c r="C111" t="s">
        <v>17</v>
      </c>
      <c r="D111" s="1">
        <v>45091</v>
      </c>
      <c r="E111">
        <v>9</v>
      </c>
      <c r="F111">
        <v>3</v>
      </c>
      <c r="G111">
        <v>6.9</v>
      </c>
      <c r="H111" s="1">
        <v>45118</v>
      </c>
      <c r="L111" s="1">
        <f t="shared" si="23"/>
        <v>45098</v>
      </c>
      <c r="P111" s="1">
        <f t="shared" si="10"/>
        <v>45105</v>
      </c>
      <c r="T111" s="1">
        <f t="shared" si="11"/>
        <v>45112</v>
      </c>
      <c r="U111" s="3">
        <v>43.3</v>
      </c>
      <c r="X111" s="16">
        <v>45119</v>
      </c>
      <c r="Y111" s="3">
        <v>56</v>
      </c>
      <c r="AB111" s="1">
        <f t="shared" si="28"/>
        <v>45126</v>
      </c>
      <c r="AC111" s="3">
        <v>70.7</v>
      </c>
      <c r="AF111" s="1">
        <f t="shared" si="29"/>
        <v>45133</v>
      </c>
      <c r="AG111" s="3">
        <v>47.9</v>
      </c>
      <c r="AJ111" s="1">
        <f t="shared" si="30"/>
        <v>45140</v>
      </c>
      <c r="AK111" s="3">
        <v>44.6</v>
      </c>
      <c r="AN111" s="1">
        <f t="shared" si="31"/>
        <v>45147</v>
      </c>
      <c r="AO111" s="3">
        <v>46.3</v>
      </c>
      <c r="AR111" s="1">
        <f t="shared" si="32"/>
        <v>45154</v>
      </c>
    </row>
    <row r="112" spans="1:45" x14ac:dyDescent="0.2">
      <c r="A112">
        <v>2023</v>
      </c>
      <c r="B112" t="s">
        <v>154</v>
      </c>
      <c r="C112" t="s">
        <v>18</v>
      </c>
      <c r="D112" s="1">
        <v>45105</v>
      </c>
      <c r="E112">
        <v>0</v>
      </c>
      <c r="F112">
        <v>3</v>
      </c>
      <c r="G112">
        <v>1</v>
      </c>
      <c r="H112" s="1">
        <v>45133</v>
      </c>
      <c r="L112" s="1">
        <f t="shared" si="23"/>
        <v>45113</v>
      </c>
      <c r="P112" s="1">
        <f t="shared" si="10"/>
        <v>45120</v>
      </c>
      <c r="T112" s="1">
        <f t="shared" si="11"/>
        <v>45127</v>
      </c>
      <c r="U112" s="3">
        <v>21.7</v>
      </c>
      <c r="X112" s="16">
        <v>45134</v>
      </c>
      <c r="AB112" s="1">
        <f t="shared" si="28"/>
        <v>45141</v>
      </c>
      <c r="AF112" s="1">
        <f t="shared" si="29"/>
        <v>45148</v>
      </c>
      <c r="AJ112" s="1">
        <f t="shared" si="30"/>
        <v>45155</v>
      </c>
      <c r="AN112" s="1">
        <f t="shared" si="31"/>
        <v>45162</v>
      </c>
      <c r="AR112" s="1">
        <f t="shared" si="32"/>
        <v>45169</v>
      </c>
    </row>
    <row r="113" spans="1:45" x14ac:dyDescent="0.2">
      <c r="A113">
        <v>2023</v>
      </c>
      <c r="B113" t="s">
        <v>11</v>
      </c>
      <c r="C113" t="s">
        <v>18</v>
      </c>
      <c r="D113" s="1">
        <v>45105</v>
      </c>
      <c r="E113">
        <v>3</v>
      </c>
      <c r="F113">
        <v>3</v>
      </c>
      <c r="G113">
        <v>0.6</v>
      </c>
      <c r="H113" s="1">
        <v>45133</v>
      </c>
      <c r="L113" s="1">
        <f t="shared" si="23"/>
        <v>45113</v>
      </c>
      <c r="P113" s="1">
        <f t="shared" si="10"/>
        <v>45120</v>
      </c>
      <c r="T113" s="1">
        <f t="shared" si="11"/>
        <v>45127</v>
      </c>
      <c r="U113" s="3">
        <v>35.9</v>
      </c>
      <c r="X113" s="16">
        <v>45134</v>
      </c>
      <c r="Y113" s="3">
        <v>41.2</v>
      </c>
      <c r="AB113" s="1">
        <f t="shared" si="28"/>
        <v>45141</v>
      </c>
      <c r="AC113" s="3">
        <v>53.7</v>
      </c>
      <c r="AF113" s="1">
        <f t="shared" si="29"/>
        <v>45148</v>
      </c>
      <c r="AG113" s="3">
        <v>66</v>
      </c>
      <c r="AJ113" s="1">
        <f t="shared" si="30"/>
        <v>45155</v>
      </c>
      <c r="AK113" s="3">
        <v>40</v>
      </c>
      <c r="AN113" s="1">
        <f t="shared" si="31"/>
        <v>45162</v>
      </c>
      <c r="AO113" s="3">
        <v>85</v>
      </c>
      <c r="AR113" s="1">
        <f t="shared" si="32"/>
        <v>45169</v>
      </c>
    </row>
    <row r="114" spans="1:45" x14ac:dyDescent="0.2">
      <c r="A114">
        <v>2023</v>
      </c>
      <c r="B114" t="s">
        <v>12</v>
      </c>
      <c r="C114" t="s">
        <v>18</v>
      </c>
      <c r="D114" s="1">
        <v>45105</v>
      </c>
      <c r="E114">
        <v>6</v>
      </c>
      <c r="F114">
        <v>3</v>
      </c>
      <c r="G114">
        <v>1.1000000000000001</v>
      </c>
      <c r="H114" s="1">
        <v>45133</v>
      </c>
      <c r="J114" s="4">
        <v>0</v>
      </c>
      <c r="K114" s="2" t="s">
        <v>40</v>
      </c>
      <c r="L114" s="1">
        <f t="shared" si="23"/>
        <v>45113</v>
      </c>
      <c r="N114" s="4">
        <v>1</v>
      </c>
      <c r="O114" s="2" t="s">
        <v>41</v>
      </c>
      <c r="P114" s="1">
        <f t="shared" si="10"/>
        <v>45120</v>
      </c>
      <c r="R114" s="4">
        <v>10</v>
      </c>
      <c r="S114" s="2" t="s">
        <v>42</v>
      </c>
      <c r="T114" s="1">
        <f t="shared" si="11"/>
        <v>45127</v>
      </c>
      <c r="U114" s="3">
        <v>33.799999999999997</v>
      </c>
      <c r="V114" s="4">
        <v>21</v>
      </c>
      <c r="W114" s="2" t="s">
        <v>158</v>
      </c>
      <c r="X114" s="16">
        <v>45134</v>
      </c>
      <c r="Y114" s="3">
        <v>45.2</v>
      </c>
      <c r="Z114" s="4">
        <v>27</v>
      </c>
      <c r="AA114" s="2" t="s">
        <v>52</v>
      </c>
      <c r="AB114" s="1">
        <f t="shared" si="28"/>
        <v>45141</v>
      </c>
      <c r="AC114" s="3">
        <v>32.1</v>
      </c>
      <c r="AD114" s="4">
        <v>29</v>
      </c>
      <c r="AE114" s="2" t="s">
        <v>55</v>
      </c>
      <c r="AF114" s="1">
        <f t="shared" si="29"/>
        <v>45148</v>
      </c>
      <c r="AG114" s="3">
        <v>42</v>
      </c>
      <c r="AH114" s="4">
        <v>36</v>
      </c>
      <c r="AI114" s="2" t="s">
        <v>60</v>
      </c>
      <c r="AJ114" s="1">
        <f t="shared" si="30"/>
        <v>45155</v>
      </c>
      <c r="AK114" s="3">
        <v>60.7</v>
      </c>
      <c r="AL114" s="4">
        <v>41</v>
      </c>
      <c r="AM114" s="2" t="s">
        <v>59</v>
      </c>
      <c r="AN114" s="1">
        <f t="shared" si="31"/>
        <v>45162</v>
      </c>
      <c r="AO114" s="3">
        <v>99.9</v>
      </c>
      <c r="AP114" s="4">
        <v>51</v>
      </c>
      <c r="AQ114" s="2" t="s">
        <v>59</v>
      </c>
      <c r="AR114" s="1">
        <f t="shared" si="32"/>
        <v>45169</v>
      </c>
    </row>
    <row r="115" spans="1:45" x14ac:dyDescent="0.2">
      <c r="A115">
        <v>2023</v>
      </c>
      <c r="B115" t="s">
        <v>13</v>
      </c>
      <c r="C115" t="s">
        <v>18</v>
      </c>
      <c r="D115" s="1">
        <v>45105</v>
      </c>
      <c r="E115">
        <v>9</v>
      </c>
      <c r="F115">
        <v>3</v>
      </c>
      <c r="G115">
        <v>0.5</v>
      </c>
      <c r="H115" s="1">
        <v>45133</v>
      </c>
      <c r="L115" s="1">
        <f t="shared" si="23"/>
        <v>45113</v>
      </c>
      <c r="P115" s="1">
        <f t="shared" si="10"/>
        <v>45120</v>
      </c>
      <c r="T115" s="1">
        <f t="shared" si="11"/>
        <v>45127</v>
      </c>
      <c r="U115" s="3">
        <v>36.700000000000003</v>
      </c>
      <c r="X115" s="16">
        <v>45134</v>
      </c>
      <c r="Y115" s="3">
        <v>52.7</v>
      </c>
      <c r="AB115" s="1">
        <f t="shared" si="28"/>
        <v>45141</v>
      </c>
      <c r="AC115" s="3">
        <v>55.5</v>
      </c>
      <c r="AF115" s="1">
        <f t="shared" si="29"/>
        <v>45148</v>
      </c>
      <c r="AG115" s="3">
        <v>62</v>
      </c>
      <c r="AJ115" s="1">
        <f t="shared" si="30"/>
        <v>45155</v>
      </c>
      <c r="AK115" s="3">
        <v>54.5</v>
      </c>
      <c r="AN115" s="1">
        <f t="shared" si="31"/>
        <v>45162</v>
      </c>
      <c r="AO115" s="3">
        <v>81.400000000000006</v>
      </c>
      <c r="AR115" s="1">
        <f t="shared" si="32"/>
        <v>45169</v>
      </c>
    </row>
    <row r="116" spans="1:45" x14ac:dyDescent="0.2">
      <c r="A116">
        <v>2023</v>
      </c>
      <c r="B116" t="s">
        <v>153</v>
      </c>
      <c r="C116" t="s">
        <v>15</v>
      </c>
      <c r="D116" s="1">
        <v>45065</v>
      </c>
      <c r="E116">
        <v>0</v>
      </c>
      <c r="F116">
        <v>4</v>
      </c>
      <c r="G116">
        <v>5.5</v>
      </c>
      <c r="H116" s="1">
        <v>45092</v>
      </c>
      <c r="L116" s="1">
        <f t="shared" si="23"/>
        <v>45070</v>
      </c>
      <c r="P116" s="1">
        <f t="shared" si="10"/>
        <v>45077</v>
      </c>
      <c r="T116" s="1">
        <f t="shared" si="11"/>
        <v>45084</v>
      </c>
      <c r="U116" s="3">
        <v>2.8</v>
      </c>
      <c r="X116" s="1">
        <v>45091</v>
      </c>
      <c r="AB116" s="1">
        <f t="shared" si="28"/>
        <v>45098</v>
      </c>
      <c r="AF116" s="1">
        <f t="shared" ref="AF116:AF131" si="33">AB116+7</f>
        <v>45105</v>
      </c>
      <c r="AJ116" s="1">
        <f t="shared" ref="AJ116:AJ131" si="34">AF116+7</f>
        <v>45112</v>
      </c>
      <c r="AN116" s="1">
        <f t="shared" ref="AN116:AN131" si="35">AJ116+7</f>
        <v>45119</v>
      </c>
      <c r="AR116" s="1">
        <f t="shared" ref="AR116:AR131" si="36">AN116+7</f>
        <v>45126</v>
      </c>
      <c r="AS116" s="1"/>
    </row>
    <row r="117" spans="1:45" x14ac:dyDescent="0.2">
      <c r="A117">
        <v>2023</v>
      </c>
      <c r="B117" t="s">
        <v>2</v>
      </c>
      <c r="C117" t="s">
        <v>15</v>
      </c>
      <c r="D117" s="1">
        <v>45065</v>
      </c>
      <c r="E117">
        <v>3</v>
      </c>
      <c r="F117">
        <v>4</v>
      </c>
      <c r="G117">
        <v>5.7</v>
      </c>
      <c r="H117" s="1">
        <v>45092</v>
      </c>
      <c r="L117" s="1">
        <f t="shared" si="23"/>
        <v>45070</v>
      </c>
      <c r="P117" s="1">
        <f t="shared" si="10"/>
        <v>45077</v>
      </c>
      <c r="T117" s="1">
        <f t="shared" si="11"/>
        <v>45084</v>
      </c>
      <c r="U117" s="3">
        <v>3.8</v>
      </c>
      <c r="X117" s="1">
        <v>45091</v>
      </c>
      <c r="Y117" s="3">
        <v>11.4</v>
      </c>
      <c r="AB117" s="1">
        <f t="shared" si="28"/>
        <v>45098</v>
      </c>
      <c r="AC117" s="3">
        <v>11.1</v>
      </c>
      <c r="AF117" s="1">
        <f t="shared" si="33"/>
        <v>45105</v>
      </c>
      <c r="AG117" s="3">
        <v>26.3</v>
      </c>
      <c r="AJ117" s="1">
        <f t="shared" si="34"/>
        <v>45112</v>
      </c>
      <c r="AK117" s="3">
        <v>40.5</v>
      </c>
      <c r="AN117" s="1">
        <f t="shared" si="35"/>
        <v>45119</v>
      </c>
      <c r="AO117" s="3">
        <v>57.8</v>
      </c>
      <c r="AR117" s="1">
        <f t="shared" si="36"/>
        <v>45126</v>
      </c>
    </row>
    <row r="118" spans="1:45" x14ac:dyDescent="0.2">
      <c r="A118">
        <v>2023</v>
      </c>
      <c r="B118" t="s">
        <v>3</v>
      </c>
      <c r="C118" t="s">
        <v>15</v>
      </c>
      <c r="D118" s="1">
        <v>45065</v>
      </c>
      <c r="E118">
        <v>6</v>
      </c>
      <c r="F118">
        <v>4</v>
      </c>
      <c r="G118">
        <v>5.2</v>
      </c>
      <c r="H118" s="1">
        <v>45092</v>
      </c>
      <c r="J118" s="4">
        <v>0</v>
      </c>
      <c r="K118" s="2" t="s">
        <v>40</v>
      </c>
      <c r="L118" s="1">
        <f t="shared" si="23"/>
        <v>45070</v>
      </c>
      <c r="N118" s="4">
        <v>1</v>
      </c>
      <c r="O118" s="2" t="s">
        <v>41</v>
      </c>
      <c r="P118" s="1">
        <f t="shared" si="10"/>
        <v>45077</v>
      </c>
      <c r="R118" s="4">
        <v>2</v>
      </c>
      <c r="S118" s="2" t="s">
        <v>41</v>
      </c>
      <c r="T118" s="1">
        <f t="shared" si="11"/>
        <v>45084</v>
      </c>
      <c r="U118" s="3">
        <v>5.5</v>
      </c>
      <c r="V118" s="4">
        <v>3</v>
      </c>
      <c r="W118" s="2" t="s">
        <v>159</v>
      </c>
      <c r="X118" s="1">
        <v>45091</v>
      </c>
      <c r="Y118" s="3">
        <v>11.7</v>
      </c>
      <c r="Z118" s="4">
        <v>8</v>
      </c>
      <c r="AA118" s="2" t="s">
        <v>42</v>
      </c>
      <c r="AB118" s="1">
        <f t="shared" si="28"/>
        <v>45098</v>
      </c>
      <c r="AC118" s="3">
        <v>21</v>
      </c>
      <c r="AD118" s="4">
        <v>15</v>
      </c>
      <c r="AE118" s="2" t="s">
        <v>158</v>
      </c>
      <c r="AF118" s="1">
        <f t="shared" si="33"/>
        <v>45105</v>
      </c>
      <c r="AG118" s="3">
        <v>26.6</v>
      </c>
      <c r="AH118" s="4">
        <v>28</v>
      </c>
      <c r="AI118" s="2" t="s">
        <v>54</v>
      </c>
      <c r="AJ118" s="1">
        <f t="shared" si="34"/>
        <v>45112</v>
      </c>
      <c r="AK118" s="3">
        <v>45.5</v>
      </c>
      <c r="AL118" s="4">
        <v>34</v>
      </c>
      <c r="AM118" s="2" t="s">
        <v>52</v>
      </c>
      <c r="AN118" s="1">
        <f t="shared" si="35"/>
        <v>45119</v>
      </c>
      <c r="AO118" s="3">
        <v>58.5</v>
      </c>
      <c r="AP118" s="4">
        <v>40</v>
      </c>
      <c r="AQ118" s="2" t="s">
        <v>160</v>
      </c>
      <c r="AR118" s="1">
        <f t="shared" si="36"/>
        <v>45126</v>
      </c>
    </row>
    <row r="119" spans="1:45" x14ac:dyDescent="0.2">
      <c r="A119">
        <v>2023</v>
      </c>
      <c r="B119" t="s">
        <v>4</v>
      </c>
      <c r="C119" t="s">
        <v>15</v>
      </c>
      <c r="D119" s="1">
        <v>45065</v>
      </c>
      <c r="E119">
        <v>9</v>
      </c>
      <c r="F119">
        <v>4</v>
      </c>
      <c r="G119">
        <v>5.6</v>
      </c>
      <c r="H119" s="1">
        <v>45092</v>
      </c>
      <c r="L119" s="1">
        <f t="shared" si="23"/>
        <v>45070</v>
      </c>
      <c r="P119" s="1">
        <f t="shared" si="10"/>
        <v>45077</v>
      </c>
      <c r="T119" s="1">
        <f t="shared" si="11"/>
        <v>45084</v>
      </c>
      <c r="U119" s="3">
        <v>6</v>
      </c>
      <c r="X119" s="1">
        <v>45091</v>
      </c>
      <c r="Y119" s="3">
        <v>16.8</v>
      </c>
      <c r="AB119" s="1">
        <f t="shared" si="28"/>
        <v>45098</v>
      </c>
      <c r="AC119" s="3">
        <v>28.7</v>
      </c>
      <c r="AF119" s="1">
        <f t="shared" si="33"/>
        <v>45105</v>
      </c>
      <c r="AG119" s="3">
        <v>44.9</v>
      </c>
      <c r="AJ119" s="1">
        <f t="shared" si="34"/>
        <v>45112</v>
      </c>
      <c r="AK119" s="3">
        <v>61.9</v>
      </c>
      <c r="AN119" s="1">
        <f t="shared" si="35"/>
        <v>45119</v>
      </c>
      <c r="AO119" s="3">
        <v>61.2</v>
      </c>
      <c r="AR119" s="1">
        <f t="shared" si="36"/>
        <v>45126</v>
      </c>
    </row>
    <row r="120" spans="1:45" x14ac:dyDescent="0.2">
      <c r="A120">
        <v>2023</v>
      </c>
      <c r="B120" t="s">
        <v>156</v>
      </c>
      <c r="C120" t="s">
        <v>16</v>
      </c>
      <c r="D120" s="1">
        <v>45077</v>
      </c>
      <c r="E120">
        <v>0</v>
      </c>
      <c r="F120">
        <v>4</v>
      </c>
      <c r="G120">
        <v>6.5</v>
      </c>
      <c r="H120" s="1">
        <v>45105</v>
      </c>
      <c r="L120" s="1">
        <f t="shared" si="23"/>
        <v>45084</v>
      </c>
      <c r="P120" s="1">
        <f t="shared" si="10"/>
        <v>45091</v>
      </c>
      <c r="T120" s="1">
        <f t="shared" si="11"/>
        <v>45098</v>
      </c>
      <c r="U120" s="3">
        <v>9</v>
      </c>
      <c r="X120" s="1">
        <v>45105</v>
      </c>
      <c r="AB120" s="1">
        <f t="shared" si="28"/>
        <v>45112</v>
      </c>
      <c r="AF120" s="1">
        <f t="shared" si="33"/>
        <v>45119</v>
      </c>
      <c r="AJ120" s="1">
        <f t="shared" si="34"/>
        <v>45126</v>
      </c>
      <c r="AN120" s="1">
        <f t="shared" si="35"/>
        <v>45133</v>
      </c>
      <c r="AR120" s="1">
        <f t="shared" si="36"/>
        <v>45140</v>
      </c>
    </row>
    <row r="121" spans="1:45" x14ac:dyDescent="0.2">
      <c r="A121">
        <v>2023</v>
      </c>
      <c r="B121" t="s">
        <v>5</v>
      </c>
      <c r="C121" t="s">
        <v>16</v>
      </c>
      <c r="D121" s="1">
        <v>45077</v>
      </c>
      <c r="E121">
        <v>3</v>
      </c>
      <c r="F121">
        <v>4</v>
      </c>
      <c r="G121">
        <v>11.8</v>
      </c>
      <c r="H121" s="1">
        <v>45105</v>
      </c>
      <c r="L121" s="1">
        <f t="shared" si="23"/>
        <v>45084</v>
      </c>
      <c r="P121" s="1">
        <f t="shared" si="10"/>
        <v>45091</v>
      </c>
      <c r="T121" s="1">
        <f t="shared" si="11"/>
        <v>45098</v>
      </c>
      <c r="U121" s="3">
        <v>10.1</v>
      </c>
      <c r="X121" s="1">
        <v>45105</v>
      </c>
      <c r="Y121" s="3">
        <v>21.5</v>
      </c>
      <c r="AB121" s="1">
        <f t="shared" si="28"/>
        <v>45112</v>
      </c>
      <c r="AC121" s="3">
        <v>43.8</v>
      </c>
      <c r="AF121" s="1">
        <f t="shared" si="33"/>
        <v>45119</v>
      </c>
      <c r="AG121" s="3">
        <v>49.3</v>
      </c>
      <c r="AJ121" s="1">
        <f t="shared" si="34"/>
        <v>45126</v>
      </c>
      <c r="AK121" s="3">
        <v>55.3</v>
      </c>
      <c r="AN121" s="1">
        <f t="shared" si="35"/>
        <v>45133</v>
      </c>
      <c r="AO121" s="3">
        <v>62</v>
      </c>
      <c r="AR121" s="1">
        <f t="shared" si="36"/>
        <v>45140</v>
      </c>
    </row>
    <row r="122" spans="1:45" x14ac:dyDescent="0.2">
      <c r="A122">
        <v>2023</v>
      </c>
      <c r="B122" t="s">
        <v>6</v>
      </c>
      <c r="C122" t="s">
        <v>16</v>
      </c>
      <c r="D122" s="1">
        <v>45077</v>
      </c>
      <c r="E122">
        <v>6</v>
      </c>
      <c r="F122">
        <v>4</v>
      </c>
      <c r="G122">
        <v>4.9000000000000004</v>
      </c>
      <c r="H122" s="1">
        <v>45105</v>
      </c>
      <c r="J122" s="4">
        <v>0</v>
      </c>
      <c r="K122" s="2" t="s">
        <v>40</v>
      </c>
      <c r="L122" s="1">
        <f t="shared" si="23"/>
        <v>45084</v>
      </c>
      <c r="N122" s="4">
        <v>1</v>
      </c>
      <c r="O122" s="2" t="s">
        <v>41</v>
      </c>
      <c r="P122" s="1">
        <f t="shared" si="10"/>
        <v>45091</v>
      </c>
      <c r="R122" s="4">
        <v>2</v>
      </c>
      <c r="S122" s="2" t="s">
        <v>41</v>
      </c>
      <c r="T122" s="1">
        <f t="shared" si="11"/>
        <v>45098</v>
      </c>
      <c r="U122" s="3">
        <v>14.6</v>
      </c>
      <c r="V122" s="4">
        <v>9</v>
      </c>
      <c r="W122" s="2" t="s">
        <v>42</v>
      </c>
      <c r="X122" s="1">
        <v>45105</v>
      </c>
      <c r="Y122" s="3">
        <v>34.799999999999997</v>
      </c>
      <c r="Z122" s="4">
        <v>20</v>
      </c>
      <c r="AA122" s="2" t="s">
        <v>53</v>
      </c>
      <c r="AB122" s="1">
        <f t="shared" si="28"/>
        <v>45112</v>
      </c>
      <c r="AC122" s="3">
        <v>37.6</v>
      </c>
      <c r="AD122" s="4">
        <v>26</v>
      </c>
      <c r="AE122" s="2" t="s">
        <v>54</v>
      </c>
      <c r="AF122" s="1">
        <f t="shared" si="33"/>
        <v>45119</v>
      </c>
      <c r="AG122" s="3">
        <v>74</v>
      </c>
      <c r="AH122" s="4">
        <v>38</v>
      </c>
      <c r="AI122" s="2" t="s">
        <v>55</v>
      </c>
      <c r="AJ122" s="1">
        <f t="shared" si="34"/>
        <v>45126</v>
      </c>
      <c r="AK122" s="3">
        <v>59.7</v>
      </c>
      <c r="AL122" s="4">
        <v>36</v>
      </c>
      <c r="AM122" s="2" t="s">
        <v>60</v>
      </c>
      <c r="AN122" s="1">
        <f t="shared" si="35"/>
        <v>45133</v>
      </c>
      <c r="AO122" s="3">
        <v>62.5</v>
      </c>
      <c r="AP122" s="4">
        <v>48</v>
      </c>
      <c r="AQ122" s="2" t="s">
        <v>59</v>
      </c>
      <c r="AR122" s="1">
        <f t="shared" si="36"/>
        <v>45140</v>
      </c>
    </row>
    <row r="123" spans="1:45" x14ac:dyDescent="0.2">
      <c r="A123">
        <v>2023</v>
      </c>
      <c r="B123" t="s">
        <v>7</v>
      </c>
      <c r="C123" t="s">
        <v>16</v>
      </c>
      <c r="D123" s="1">
        <v>45077</v>
      </c>
      <c r="E123">
        <v>9</v>
      </c>
      <c r="F123">
        <v>4</v>
      </c>
      <c r="G123">
        <v>8.1999999999999993</v>
      </c>
      <c r="H123" s="1">
        <v>45105</v>
      </c>
      <c r="L123" s="1">
        <f t="shared" si="23"/>
        <v>45084</v>
      </c>
      <c r="P123" s="1">
        <f t="shared" si="10"/>
        <v>45091</v>
      </c>
      <c r="T123" s="1">
        <f t="shared" si="11"/>
        <v>45098</v>
      </c>
      <c r="U123" s="3">
        <v>14.9</v>
      </c>
      <c r="X123" s="1">
        <v>45105</v>
      </c>
      <c r="Y123" s="3">
        <v>42.5</v>
      </c>
      <c r="AB123" s="1">
        <f t="shared" si="28"/>
        <v>45112</v>
      </c>
      <c r="AC123" s="3">
        <v>56.8</v>
      </c>
      <c r="AF123" s="1">
        <f t="shared" si="33"/>
        <v>45119</v>
      </c>
      <c r="AG123" s="3">
        <v>85.8</v>
      </c>
      <c r="AJ123" s="1">
        <f t="shared" si="34"/>
        <v>45126</v>
      </c>
      <c r="AK123" s="3">
        <v>49.1</v>
      </c>
      <c r="AN123" s="1">
        <f t="shared" si="35"/>
        <v>45133</v>
      </c>
      <c r="AO123" s="3">
        <v>35.1</v>
      </c>
      <c r="AR123" s="1">
        <f t="shared" si="36"/>
        <v>45140</v>
      </c>
    </row>
    <row r="124" spans="1:45" x14ac:dyDescent="0.2">
      <c r="A124">
        <v>2023</v>
      </c>
      <c r="B124" t="s">
        <v>155</v>
      </c>
      <c r="C124" t="s">
        <v>17</v>
      </c>
      <c r="D124" s="1">
        <v>45091</v>
      </c>
      <c r="E124">
        <v>0</v>
      </c>
      <c r="F124">
        <v>4</v>
      </c>
      <c r="G124">
        <v>8</v>
      </c>
      <c r="H124" s="1">
        <v>45118</v>
      </c>
      <c r="L124" s="1">
        <f t="shared" si="23"/>
        <v>45098</v>
      </c>
      <c r="P124" s="1">
        <f t="shared" si="10"/>
        <v>45105</v>
      </c>
      <c r="T124" s="1">
        <f t="shared" si="11"/>
        <v>45112</v>
      </c>
      <c r="U124" s="3">
        <v>21.1</v>
      </c>
      <c r="X124" s="16">
        <v>45119</v>
      </c>
      <c r="AB124" s="1">
        <f t="shared" si="28"/>
        <v>45126</v>
      </c>
      <c r="AF124" s="1">
        <f t="shared" si="33"/>
        <v>45133</v>
      </c>
      <c r="AJ124" s="1">
        <f t="shared" si="34"/>
        <v>45140</v>
      </c>
      <c r="AN124" s="1">
        <f t="shared" si="35"/>
        <v>45147</v>
      </c>
      <c r="AR124" s="1">
        <f t="shared" si="36"/>
        <v>45154</v>
      </c>
    </row>
    <row r="125" spans="1:45" x14ac:dyDescent="0.2">
      <c r="A125">
        <v>2023</v>
      </c>
      <c r="B125" t="s">
        <v>8</v>
      </c>
      <c r="C125" t="s">
        <v>17</v>
      </c>
      <c r="D125" s="1">
        <v>45091</v>
      </c>
      <c r="E125">
        <v>3</v>
      </c>
      <c r="F125">
        <v>4</v>
      </c>
      <c r="G125">
        <v>9.3000000000000007</v>
      </c>
      <c r="H125" s="1">
        <v>45118</v>
      </c>
      <c r="L125" s="1">
        <f t="shared" si="23"/>
        <v>45098</v>
      </c>
      <c r="P125" s="1">
        <f t="shared" si="10"/>
        <v>45105</v>
      </c>
      <c r="T125" s="1">
        <f t="shared" si="11"/>
        <v>45112</v>
      </c>
      <c r="U125" s="3">
        <v>43</v>
      </c>
      <c r="X125" s="16">
        <v>45119</v>
      </c>
      <c r="Y125" s="3">
        <v>48.2</v>
      </c>
      <c r="AB125" s="1">
        <f t="shared" si="28"/>
        <v>45126</v>
      </c>
      <c r="AC125" s="3">
        <v>35.1</v>
      </c>
      <c r="AF125" s="1">
        <f t="shared" si="33"/>
        <v>45133</v>
      </c>
      <c r="AG125" s="3">
        <v>48.7</v>
      </c>
      <c r="AJ125" s="1">
        <f t="shared" si="34"/>
        <v>45140</v>
      </c>
      <c r="AK125" s="3">
        <v>32.6</v>
      </c>
      <c r="AN125" s="1">
        <f t="shared" si="35"/>
        <v>45147</v>
      </c>
      <c r="AO125" s="3">
        <v>26.2</v>
      </c>
      <c r="AR125" s="1">
        <f t="shared" si="36"/>
        <v>45154</v>
      </c>
    </row>
    <row r="126" spans="1:45" x14ac:dyDescent="0.2">
      <c r="A126">
        <v>2023</v>
      </c>
      <c r="B126" t="s">
        <v>9</v>
      </c>
      <c r="C126" t="s">
        <v>17</v>
      </c>
      <c r="D126" s="1">
        <v>45091</v>
      </c>
      <c r="E126">
        <v>6</v>
      </c>
      <c r="F126">
        <v>4</v>
      </c>
      <c r="G126">
        <v>14.4</v>
      </c>
      <c r="H126" s="1">
        <v>45118</v>
      </c>
      <c r="J126" s="4">
        <v>0</v>
      </c>
      <c r="K126" s="2" t="s">
        <v>40</v>
      </c>
      <c r="L126" s="1">
        <f t="shared" si="23"/>
        <v>45098</v>
      </c>
      <c r="N126" s="4">
        <v>1</v>
      </c>
      <c r="O126" s="2" t="s">
        <v>41</v>
      </c>
      <c r="P126" s="1">
        <f t="shared" si="10"/>
        <v>45105</v>
      </c>
      <c r="R126" s="4">
        <v>10</v>
      </c>
      <c r="S126" s="2" t="s">
        <v>42</v>
      </c>
      <c r="T126" s="1">
        <f t="shared" si="11"/>
        <v>45112</v>
      </c>
      <c r="U126" s="3">
        <v>32.700000000000003</v>
      </c>
      <c r="V126" s="4">
        <v>13</v>
      </c>
      <c r="W126" s="2" t="s">
        <v>158</v>
      </c>
      <c r="X126" s="16">
        <v>45119</v>
      </c>
      <c r="Y126" s="3">
        <v>64.8</v>
      </c>
      <c r="Z126" s="4">
        <v>26</v>
      </c>
      <c r="AA126" s="2" t="s">
        <v>54</v>
      </c>
      <c r="AB126" s="1">
        <f t="shared" si="28"/>
        <v>45126</v>
      </c>
      <c r="AC126" s="3">
        <v>44.6</v>
      </c>
      <c r="AD126" s="4">
        <v>28</v>
      </c>
      <c r="AE126" s="2" t="s">
        <v>55</v>
      </c>
      <c r="AF126" s="1">
        <f t="shared" si="33"/>
        <v>45133</v>
      </c>
      <c r="AG126" s="3">
        <v>38.5</v>
      </c>
      <c r="AH126" s="4">
        <v>30</v>
      </c>
      <c r="AI126" s="2" t="s">
        <v>60</v>
      </c>
      <c r="AJ126" s="1">
        <f t="shared" si="34"/>
        <v>45140</v>
      </c>
      <c r="AK126" s="3">
        <v>38.299999999999997</v>
      </c>
      <c r="AL126" s="4">
        <v>34</v>
      </c>
      <c r="AM126" s="2" t="s">
        <v>59</v>
      </c>
      <c r="AN126" s="1">
        <f t="shared" si="35"/>
        <v>45147</v>
      </c>
      <c r="AO126" s="3">
        <v>46.6</v>
      </c>
      <c r="AP126" s="4">
        <v>36</v>
      </c>
      <c r="AQ126" s="2" t="s">
        <v>59</v>
      </c>
      <c r="AR126" s="1">
        <f t="shared" si="36"/>
        <v>45154</v>
      </c>
    </row>
    <row r="127" spans="1:45" x14ac:dyDescent="0.2">
      <c r="A127">
        <v>2023</v>
      </c>
      <c r="B127" t="s">
        <v>10</v>
      </c>
      <c r="C127" t="s">
        <v>17</v>
      </c>
      <c r="D127" s="1">
        <v>45091</v>
      </c>
      <c r="E127">
        <v>9</v>
      </c>
      <c r="F127">
        <v>4</v>
      </c>
      <c r="G127">
        <v>4.4000000000000004</v>
      </c>
      <c r="H127" s="1">
        <v>45118</v>
      </c>
      <c r="L127" s="1">
        <f t="shared" si="23"/>
        <v>45098</v>
      </c>
      <c r="P127" s="1">
        <f t="shared" si="10"/>
        <v>45105</v>
      </c>
      <c r="T127" s="1">
        <f t="shared" si="11"/>
        <v>45112</v>
      </c>
      <c r="U127" s="3">
        <v>39.1</v>
      </c>
      <c r="X127" s="16">
        <v>45119</v>
      </c>
      <c r="Y127" s="3">
        <v>54.7</v>
      </c>
      <c r="AB127" s="1">
        <f t="shared" si="28"/>
        <v>45126</v>
      </c>
      <c r="AC127" s="3">
        <v>32.200000000000003</v>
      </c>
      <c r="AF127" s="1">
        <f t="shared" si="33"/>
        <v>45133</v>
      </c>
      <c r="AG127" s="3">
        <v>54.2</v>
      </c>
      <c r="AJ127" s="1">
        <f t="shared" si="34"/>
        <v>45140</v>
      </c>
      <c r="AK127" s="3">
        <v>57</v>
      </c>
      <c r="AN127" s="1">
        <f t="shared" si="35"/>
        <v>45147</v>
      </c>
      <c r="AO127" s="3">
        <v>63.5</v>
      </c>
      <c r="AR127" s="1">
        <f t="shared" si="36"/>
        <v>45154</v>
      </c>
    </row>
    <row r="128" spans="1:45" x14ac:dyDescent="0.2">
      <c r="A128">
        <v>2023</v>
      </c>
      <c r="B128" t="s">
        <v>154</v>
      </c>
      <c r="C128" t="s">
        <v>18</v>
      </c>
      <c r="D128" s="1">
        <v>45105</v>
      </c>
      <c r="E128">
        <v>0</v>
      </c>
      <c r="F128">
        <v>4</v>
      </c>
      <c r="G128">
        <v>1</v>
      </c>
      <c r="H128" s="1">
        <v>45133</v>
      </c>
      <c r="L128" s="1">
        <f t="shared" si="23"/>
        <v>45113</v>
      </c>
      <c r="P128" s="1">
        <f t="shared" si="10"/>
        <v>45120</v>
      </c>
      <c r="T128" s="1">
        <f t="shared" si="11"/>
        <v>45127</v>
      </c>
      <c r="U128" s="3">
        <v>15.4</v>
      </c>
      <c r="X128" s="16">
        <v>45134</v>
      </c>
      <c r="AB128" s="1">
        <f t="shared" si="28"/>
        <v>45141</v>
      </c>
      <c r="AF128" s="1">
        <f t="shared" si="33"/>
        <v>45148</v>
      </c>
      <c r="AJ128" s="1">
        <f t="shared" si="34"/>
        <v>45155</v>
      </c>
      <c r="AN128" s="1">
        <f t="shared" si="35"/>
        <v>45162</v>
      </c>
      <c r="AR128" s="1">
        <f t="shared" si="36"/>
        <v>45169</v>
      </c>
    </row>
    <row r="129" spans="1:44" x14ac:dyDescent="0.2">
      <c r="A129">
        <v>2023</v>
      </c>
      <c r="B129" t="s">
        <v>11</v>
      </c>
      <c r="C129" t="s">
        <v>18</v>
      </c>
      <c r="D129" s="1">
        <v>45105</v>
      </c>
      <c r="E129">
        <v>3</v>
      </c>
      <c r="F129">
        <v>4</v>
      </c>
      <c r="G129">
        <v>1.3</v>
      </c>
      <c r="H129" s="1">
        <v>45133</v>
      </c>
      <c r="L129" s="1">
        <f t="shared" si="23"/>
        <v>45113</v>
      </c>
      <c r="P129" s="1">
        <f t="shared" si="10"/>
        <v>45120</v>
      </c>
      <c r="T129" s="1">
        <f t="shared" si="11"/>
        <v>45127</v>
      </c>
      <c r="U129" s="3">
        <v>31.2</v>
      </c>
      <c r="X129" s="16">
        <v>45134</v>
      </c>
      <c r="Y129" s="3">
        <v>55.9</v>
      </c>
      <c r="AB129" s="1">
        <f t="shared" si="28"/>
        <v>45141</v>
      </c>
      <c r="AC129" s="3">
        <v>55.5</v>
      </c>
      <c r="AF129" s="1">
        <f t="shared" si="33"/>
        <v>45148</v>
      </c>
      <c r="AG129" s="3">
        <v>68.400000000000006</v>
      </c>
      <c r="AJ129" s="1">
        <f t="shared" si="34"/>
        <v>45155</v>
      </c>
      <c r="AK129" s="3">
        <v>61</v>
      </c>
      <c r="AN129" s="1">
        <f t="shared" si="35"/>
        <v>45162</v>
      </c>
      <c r="AO129" s="3">
        <v>129.1</v>
      </c>
      <c r="AR129" s="1">
        <f t="shared" si="36"/>
        <v>45169</v>
      </c>
    </row>
    <row r="130" spans="1:44" x14ac:dyDescent="0.2">
      <c r="A130">
        <v>2023</v>
      </c>
      <c r="B130" t="s">
        <v>12</v>
      </c>
      <c r="C130" t="s">
        <v>18</v>
      </c>
      <c r="D130" s="1">
        <v>45105</v>
      </c>
      <c r="E130">
        <v>6</v>
      </c>
      <c r="F130">
        <v>4</v>
      </c>
      <c r="G130">
        <v>0.6</v>
      </c>
      <c r="H130" s="1">
        <v>45133</v>
      </c>
      <c r="J130" s="4">
        <v>0</v>
      </c>
      <c r="K130" s="2" t="s">
        <v>40</v>
      </c>
      <c r="L130" s="1">
        <f t="shared" si="23"/>
        <v>45113</v>
      </c>
      <c r="N130" s="4">
        <v>1</v>
      </c>
      <c r="O130" s="2" t="s">
        <v>41</v>
      </c>
      <c r="P130" s="1">
        <f t="shared" si="10"/>
        <v>45120</v>
      </c>
      <c r="R130" s="4">
        <v>11</v>
      </c>
      <c r="S130" s="2" t="s">
        <v>42</v>
      </c>
      <c r="T130" s="1">
        <f t="shared" si="11"/>
        <v>45127</v>
      </c>
      <c r="U130" s="3">
        <v>35.6</v>
      </c>
      <c r="V130" s="4">
        <v>19</v>
      </c>
      <c r="W130" s="2" t="s">
        <v>158</v>
      </c>
      <c r="X130" s="16">
        <v>45134</v>
      </c>
      <c r="Y130" s="3">
        <v>35.6</v>
      </c>
      <c r="Z130" s="4">
        <v>23</v>
      </c>
      <c r="AA130" s="2" t="s">
        <v>52</v>
      </c>
      <c r="AB130" s="1">
        <f t="shared" si="28"/>
        <v>45141</v>
      </c>
      <c r="AC130" s="3">
        <v>22.5</v>
      </c>
      <c r="AD130" s="4">
        <v>21</v>
      </c>
      <c r="AE130" s="2" t="s">
        <v>52</v>
      </c>
      <c r="AF130" s="1">
        <f t="shared" si="33"/>
        <v>45148</v>
      </c>
      <c r="AG130" s="3">
        <v>23</v>
      </c>
      <c r="AH130" s="4">
        <v>33</v>
      </c>
      <c r="AI130" s="2" t="s">
        <v>60</v>
      </c>
      <c r="AJ130" s="1">
        <f t="shared" si="34"/>
        <v>45155</v>
      </c>
      <c r="AK130" s="3">
        <v>42.5</v>
      </c>
      <c r="AL130" s="4">
        <v>42</v>
      </c>
      <c r="AM130" s="2" t="s">
        <v>59</v>
      </c>
      <c r="AN130" s="1">
        <f t="shared" si="35"/>
        <v>45162</v>
      </c>
      <c r="AO130" s="3">
        <v>27.7</v>
      </c>
      <c r="AP130" s="4">
        <v>43</v>
      </c>
      <c r="AQ130" s="2" t="s">
        <v>59</v>
      </c>
      <c r="AR130" s="1">
        <f t="shared" si="36"/>
        <v>45169</v>
      </c>
    </row>
    <row r="131" spans="1:44" x14ac:dyDescent="0.2">
      <c r="A131">
        <v>2023</v>
      </c>
      <c r="B131" t="s">
        <v>13</v>
      </c>
      <c r="C131" t="s">
        <v>18</v>
      </c>
      <c r="D131" s="1">
        <v>45105</v>
      </c>
      <c r="E131">
        <v>9</v>
      </c>
      <c r="F131">
        <v>4</v>
      </c>
      <c r="G131">
        <v>2.5</v>
      </c>
      <c r="H131" s="1">
        <v>45133</v>
      </c>
      <c r="L131" s="1">
        <f t="shared" si="23"/>
        <v>45113</v>
      </c>
      <c r="P131" s="1">
        <f t="shared" si="10"/>
        <v>45120</v>
      </c>
      <c r="T131" s="1">
        <f t="shared" si="11"/>
        <v>45127</v>
      </c>
      <c r="U131" s="3">
        <v>32.700000000000003</v>
      </c>
      <c r="X131" s="16">
        <v>45134</v>
      </c>
      <c r="Y131" s="3">
        <v>46.4</v>
      </c>
      <c r="AB131" s="1">
        <f t="shared" si="28"/>
        <v>45141</v>
      </c>
      <c r="AC131" s="3">
        <v>51.9</v>
      </c>
      <c r="AF131" s="1">
        <f t="shared" si="33"/>
        <v>45148</v>
      </c>
      <c r="AG131" s="3">
        <v>60.3</v>
      </c>
      <c r="AJ131" s="1">
        <f t="shared" si="34"/>
        <v>45155</v>
      </c>
      <c r="AK131" s="3">
        <v>40.700000000000003</v>
      </c>
      <c r="AN131" s="1">
        <f t="shared" si="35"/>
        <v>45162</v>
      </c>
      <c r="AO131" s="3">
        <v>119.2</v>
      </c>
      <c r="AR131" s="1">
        <f t="shared" si="36"/>
        <v>45169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4586F-E82D-5340-8FBC-6A1F8DE6EC1E}">
  <dimension ref="A1:J114"/>
  <sheetViews>
    <sheetView topLeftCell="A89" workbookViewId="0">
      <selection activeCell="I3" sqref="I3:I114"/>
    </sheetView>
  </sheetViews>
  <sheetFormatPr baseColWidth="10" defaultRowHeight="16" x14ac:dyDescent="0.2"/>
  <cols>
    <col min="4" max="4" width="10.83203125" style="19"/>
    <col min="10" max="10" width="10.83203125" style="19"/>
  </cols>
  <sheetData>
    <row r="1" spans="1:10" x14ac:dyDescent="0.2">
      <c r="A1" t="s">
        <v>39</v>
      </c>
      <c r="B1" t="s">
        <v>1</v>
      </c>
      <c r="C1" t="s">
        <v>14</v>
      </c>
      <c r="D1" s="19" t="s">
        <v>0</v>
      </c>
      <c r="E1" t="s">
        <v>19</v>
      </c>
      <c r="F1" t="s">
        <v>20</v>
      </c>
      <c r="G1" t="s">
        <v>21</v>
      </c>
      <c r="J1" s="19" t="s">
        <v>22</v>
      </c>
    </row>
    <row r="2" spans="1:10" x14ac:dyDescent="0.2">
      <c r="E2" t="s">
        <v>24</v>
      </c>
      <c r="G2" t="s">
        <v>23</v>
      </c>
      <c r="H2" t="s">
        <v>24</v>
      </c>
      <c r="I2" t="s">
        <v>161</v>
      </c>
    </row>
    <row r="3" spans="1:10" x14ac:dyDescent="0.2">
      <c r="A3">
        <v>2022</v>
      </c>
      <c r="B3" t="s">
        <v>2</v>
      </c>
      <c r="C3" t="s">
        <v>15</v>
      </c>
      <c r="D3" s="19">
        <v>44699</v>
      </c>
      <c r="E3">
        <v>3</v>
      </c>
      <c r="F3">
        <v>1</v>
      </c>
      <c r="G3">
        <v>15.8</v>
      </c>
      <c r="H3">
        <f>G3/435.6*4047*4</f>
        <v>587.16804407713494</v>
      </c>
      <c r="I3">
        <f>H3*1.121</f>
        <v>658.21537741046825</v>
      </c>
      <c r="J3" s="19">
        <v>44728</v>
      </c>
    </row>
    <row r="4" spans="1:10" x14ac:dyDescent="0.2">
      <c r="A4">
        <v>2022</v>
      </c>
      <c r="B4" t="s">
        <v>2</v>
      </c>
      <c r="C4" t="s">
        <v>15</v>
      </c>
      <c r="D4" s="19">
        <v>44699</v>
      </c>
      <c r="E4">
        <v>3</v>
      </c>
      <c r="F4">
        <v>2</v>
      </c>
      <c r="G4">
        <v>6.1</v>
      </c>
      <c r="H4">
        <f>G4/435.6*4047*4</f>
        <v>226.6914600550964</v>
      </c>
      <c r="I4">
        <f>H4*1.121</f>
        <v>254.12112672176306</v>
      </c>
      <c r="J4" s="19">
        <v>44728</v>
      </c>
    </row>
    <row r="5" spans="1:10" x14ac:dyDescent="0.2">
      <c r="A5">
        <v>2022</v>
      </c>
      <c r="B5" t="s">
        <v>2</v>
      </c>
      <c r="C5" t="s">
        <v>15</v>
      </c>
      <c r="D5" s="19">
        <v>44699</v>
      </c>
      <c r="E5">
        <v>3</v>
      </c>
      <c r="F5">
        <v>3</v>
      </c>
      <c r="G5">
        <v>6.3</v>
      </c>
      <c r="H5">
        <f>G5/435.6*4047*4</f>
        <v>234.12396694214874</v>
      </c>
      <c r="I5">
        <f>H5*1.121</f>
        <v>262.45296694214875</v>
      </c>
      <c r="J5" s="19">
        <v>44728</v>
      </c>
    </row>
    <row r="6" spans="1:10" x14ac:dyDescent="0.2">
      <c r="A6">
        <v>2022</v>
      </c>
      <c r="B6" t="s">
        <v>2</v>
      </c>
      <c r="C6" t="s">
        <v>15</v>
      </c>
      <c r="D6" s="19">
        <v>44699</v>
      </c>
      <c r="E6">
        <v>3</v>
      </c>
      <c r="F6">
        <v>4</v>
      </c>
      <c r="G6">
        <v>11</v>
      </c>
      <c r="H6">
        <f>G6/435.6*4047*4</f>
        <v>408.78787878787875</v>
      </c>
      <c r="I6">
        <f>H6*1.121</f>
        <v>458.25121212121206</v>
      </c>
      <c r="J6" s="19">
        <v>44728</v>
      </c>
    </row>
    <row r="7" spans="1:10" x14ac:dyDescent="0.2">
      <c r="A7">
        <v>2022</v>
      </c>
      <c r="B7" t="s">
        <v>3</v>
      </c>
      <c r="C7" t="s">
        <v>15</v>
      </c>
      <c r="D7" s="19">
        <v>44699</v>
      </c>
      <c r="E7">
        <v>6</v>
      </c>
      <c r="F7">
        <v>1</v>
      </c>
      <c r="G7">
        <v>15.2</v>
      </c>
      <c r="H7">
        <f>G7/435.6*4047*4</f>
        <v>564.87052341597791</v>
      </c>
      <c r="I7">
        <f>H7*1.121</f>
        <v>633.21985674931125</v>
      </c>
      <c r="J7" s="19">
        <v>44728</v>
      </c>
    </row>
    <row r="8" spans="1:10" x14ac:dyDescent="0.2">
      <c r="A8">
        <v>2022</v>
      </c>
      <c r="B8" t="s">
        <v>3</v>
      </c>
      <c r="C8" t="s">
        <v>15</v>
      </c>
      <c r="D8" s="19">
        <v>44699</v>
      </c>
      <c r="E8">
        <v>6</v>
      </c>
      <c r="F8">
        <v>2</v>
      </c>
      <c r="G8">
        <v>16.3</v>
      </c>
      <c r="H8">
        <f>G8/435.6*4047*4</f>
        <v>605.74931129476579</v>
      </c>
      <c r="I8">
        <f>H8*1.121</f>
        <v>679.04497796143244</v>
      </c>
      <c r="J8" s="19">
        <v>44728</v>
      </c>
    </row>
    <row r="9" spans="1:10" x14ac:dyDescent="0.2">
      <c r="A9">
        <v>2022</v>
      </c>
      <c r="B9" t="s">
        <v>3</v>
      </c>
      <c r="C9" t="s">
        <v>15</v>
      </c>
      <c r="D9" s="19">
        <v>44699</v>
      </c>
      <c r="E9">
        <v>6</v>
      </c>
      <c r="F9">
        <v>3</v>
      </c>
      <c r="G9">
        <v>3.1</v>
      </c>
      <c r="H9">
        <f>G9/435.6*4047*4</f>
        <v>115.20385674931129</v>
      </c>
      <c r="I9">
        <f>H9*1.121</f>
        <v>129.14352341597794</v>
      </c>
      <c r="J9" s="19">
        <v>44728</v>
      </c>
    </row>
    <row r="10" spans="1:10" x14ac:dyDescent="0.2">
      <c r="A10">
        <v>2022</v>
      </c>
      <c r="B10" t="s">
        <v>3</v>
      </c>
      <c r="C10" t="s">
        <v>15</v>
      </c>
      <c r="D10" s="19">
        <v>44699</v>
      </c>
      <c r="E10">
        <v>6</v>
      </c>
      <c r="F10">
        <v>4</v>
      </c>
      <c r="G10">
        <v>6.2</v>
      </c>
      <c r="H10">
        <f>G10/435.6*4047*4</f>
        <v>230.40771349862257</v>
      </c>
      <c r="I10">
        <f>H10*1.121</f>
        <v>258.28704683195588</v>
      </c>
      <c r="J10" s="19">
        <v>44728</v>
      </c>
    </row>
    <row r="11" spans="1:10" x14ac:dyDescent="0.2">
      <c r="A11">
        <v>2022</v>
      </c>
      <c r="B11" t="s">
        <v>4</v>
      </c>
      <c r="C11" t="s">
        <v>15</v>
      </c>
      <c r="D11" s="19">
        <v>44699</v>
      </c>
      <c r="E11">
        <v>9</v>
      </c>
      <c r="F11">
        <v>1</v>
      </c>
      <c r="G11">
        <v>11.8</v>
      </c>
      <c r="H11">
        <f>G11/435.6*4047*4</f>
        <v>438.51790633608817</v>
      </c>
      <c r="I11">
        <f>H11*1.121</f>
        <v>491.57857300275487</v>
      </c>
      <c r="J11" s="19">
        <v>44728</v>
      </c>
    </row>
    <row r="12" spans="1:10" x14ac:dyDescent="0.2">
      <c r="A12">
        <v>2022</v>
      </c>
      <c r="B12" t="s">
        <v>4</v>
      </c>
      <c r="C12" t="s">
        <v>15</v>
      </c>
      <c r="D12" s="19">
        <v>44699</v>
      </c>
      <c r="E12">
        <v>9</v>
      </c>
      <c r="F12">
        <v>2</v>
      </c>
      <c r="G12">
        <v>7.5</v>
      </c>
      <c r="H12">
        <f>G12/435.6*4047*4</f>
        <v>278.71900826446284</v>
      </c>
      <c r="I12">
        <f>H12*1.121</f>
        <v>312.44400826446287</v>
      </c>
      <c r="J12" s="19">
        <v>44728</v>
      </c>
    </row>
    <row r="13" spans="1:10" x14ac:dyDescent="0.2">
      <c r="A13">
        <v>2022</v>
      </c>
      <c r="B13" t="s">
        <v>4</v>
      </c>
      <c r="C13" t="s">
        <v>15</v>
      </c>
      <c r="D13" s="19">
        <v>44699</v>
      </c>
      <c r="E13">
        <v>9</v>
      </c>
      <c r="F13">
        <v>3</v>
      </c>
      <c r="G13">
        <v>6</v>
      </c>
      <c r="H13">
        <f>G13/435.6*4047*4</f>
        <v>222.97520661157023</v>
      </c>
      <c r="I13">
        <f>H13*1.121</f>
        <v>249.95520661157022</v>
      </c>
      <c r="J13" s="19">
        <v>44728</v>
      </c>
    </row>
    <row r="14" spans="1:10" x14ac:dyDescent="0.2">
      <c r="A14">
        <v>2022</v>
      </c>
      <c r="B14" t="s">
        <v>4</v>
      </c>
      <c r="C14" t="s">
        <v>15</v>
      </c>
      <c r="D14" s="19">
        <v>44699</v>
      </c>
      <c r="E14">
        <v>9</v>
      </c>
      <c r="F14">
        <v>4</v>
      </c>
      <c r="G14">
        <v>5.4</v>
      </c>
      <c r="H14">
        <f>G14/435.6*4047*4</f>
        <v>200.67768595041323</v>
      </c>
      <c r="I14">
        <f>H14*1.121</f>
        <v>224.95968595041325</v>
      </c>
      <c r="J14" s="19">
        <v>44728</v>
      </c>
    </row>
    <row r="15" spans="1:10" x14ac:dyDescent="0.2">
      <c r="A15">
        <v>2022</v>
      </c>
      <c r="B15" t="s">
        <v>5</v>
      </c>
      <c r="C15" t="s">
        <v>16</v>
      </c>
      <c r="D15" s="19">
        <v>44713</v>
      </c>
      <c r="E15">
        <v>3</v>
      </c>
      <c r="F15">
        <v>1</v>
      </c>
      <c r="G15">
        <v>8.1</v>
      </c>
      <c r="H15">
        <f>G15/435.6*4047*4</f>
        <v>301.01652892561981</v>
      </c>
      <c r="I15">
        <f>H15*1.121</f>
        <v>337.43952892561981</v>
      </c>
      <c r="J15" s="19">
        <v>44742</v>
      </c>
    </row>
    <row r="16" spans="1:10" x14ac:dyDescent="0.2">
      <c r="A16">
        <v>2022</v>
      </c>
      <c r="B16" t="s">
        <v>5</v>
      </c>
      <c r="C16" t="s">
        <v>16</v>
      </c>
      <c r="D16" s="19">
        <v>44713</v>
      </c>
      <c r="E16">
        <v>3</v>
      </c>
      <c r="F16">
        <v>2</v>
      </c>
      <c r="G16">
        <v>7.7</v>
      </c>
      <c r="H16">
        <f>G16/435.6*4047*4</f>
        <v>286.15151515151513</v>
      </c>
      <c r="I16">
        <f>H16*1.121</f>
        <v>320.77584848484844</v>
      </c>
      <c r="J16" s="19">
        <v>44742</v>
      </c>
    </row>
    <row r="17" spans="1:10" x14ac:dyDescent="0.2">
      <c r="A17">
        <v>2022</v>
      </c>
      <c r="B17" t="s">
        <v>5</v>
      </c>
      <c r="C17" t="s">
        <v>16</v>
      </c>
      <c r="D17" s="19">
        <v>44713</v>
      </c>
      <c r="E17">
        <v>3</v>
      </c>
      <c r="F17">
        <v>3</v>
      </c>
      <c r="G17">
        <v>3.6</v>
      </c>
      <c r="H17">
        <f>G17/435.6*4047*4</f>
        <v>133.78512396694217</v>
      </c>
      <c r="I17">
        <f>H17*1.121</f>
        <v>149.97312396694215</v>
      </c>
      <c r="J17" s="19">
        <v>44742</v>
      </c>
    </row>
    <row r="18" spans="1:10" x14ac:dyDescent="0.2">
      <c r="A18">
        <v>2022</v>
      </c>
      <c r="B18" t="s">
        <v>5</v>
      </c>
      <c r="C18" t="s">
        <v>16</v>
      </c>
      <c r="D18" s="19">
        <v>44713</v>
      </c>
      <c r="E18">
        <v>3</v>
      </c>
      <c r="F18">
        <v>4</v>
      </c>
      <c r="G18">
        <v>4.9000000000000004</v>
      </c>
      <c r="H18">
        <f>G18/435.6*4047*4</f>
        <v>182.09641873278235</v>
      </c>
      <c r="I18">
        <f>H18*1.121</f>
        <v>204.13008539944903</v>
      </c>
      <c r="J18" s="19">
        <v>44742</v>
      </c>
    </row>
    <row r="19" spans="1:10" x14ac:dyDescent="0.2">
      <c r="A19">
        <v>2022</v>
      </c>
      <c r="B19" t="s">
        <v>6</v>
      </c>
      <c r="C19" t="s">
        <v>16</v>
      </c>
      <c r="D19" s="19">
        <v>44713</v>
      </c>
      <c r="E19">
        <v>6</v>
      </c>
      <c r="F19">
        <v>1</v>
      </c>
      <c r="G19">
        <v>3.2</v>
      </c>
      <c r="H19">
        <f>G19/435.6*4047*4</f>
        <v>118.92011019283747</v>
      </c>
      <c r="I19">
        <f>H19*1.121</f>
        <v>133.30944352617081</v>
      </c>
      <c r="J19" s="19">
        <v>44742</v>
      </c>
    </row>
    <row r="20" spans="1:10" x14ac:dyDescent="0.2">
      <c r="A20">
        <v>2022</v>
      </c>
      <c r="B20" t="s">
        <v>6</v>
      </c>
      <c r="C20" t="s">
        <v>16</v>
      </c>
      <c r="D20" s="19">
        <v>44713</v>
      </c>
      <c r="E20">
        <v>6</v>
      </c>
      <c r="F20">
        <v>2</v>
      </c>
      <c r="G20">
        <v>8.6999999999999993</v>
      </c>
      <c r="H20">
        <f>G20/435.6*4047*4</f>
        <v>323.31404958677683</v>
      </c>
      <c r="I20">
        <f>H20*1.121</f>
        <v>362.43504958677681</v>
      </c>
      <c r="J20" s="19">
        <v>44742</v>
      </c>
    </row>
    <row r="21" spans="1:10" x14ac:dyDescent="0.2">
      <c r="A21">
        <v>2022</v>
      </c>
      <c r="B21" t="s">
        <v>6</v>
      </c>
      <c r="C21" t="s">
        <v>16</v>
      </c>
      <c r="D21" s="19">
        <v>44713</v>
      </c>
      <c r="E21">
        <v>6</v>
      </c>
      <c r="F21">
        <v>3</v>
      </c>
      <c r="G21">
        <v>4.9000000000000004</v>
      </c>
      <c r="H21">
        <f>G21/435.6*4047*4</f>
        <v>182.09641873278235</v>
      </c>
      <c r="I21">
        <f>H21*1.121</f>
        <v>204.13008539944903</v>
      </c>
      <c r="J21" s="19">
        <v>44742</v>
      </c>
    </row>
    <row r="22" spans="1:10" x14ac:dyDescent="0.2">
      <c r="A22">
        <v>2022</v>
      </c>
      <c r="B22" t="s">
        <v>6</v>
      </c>
      <c r="C22" t="s">
        <v>16</v>
      </c>
      <c r="D22" s="19">
        <v>44713</v>
      </c>
      <c r="E22">
        <v>6</v>
      </c>
      <c r="F22">
        <v>4</v>
      </c>
      <c r="G22">
        <v>1.3</v>
      </c>
      <c r="H22">
        <f>G22/435.6*4047*4</f>
        <v>48.311294765840216</v>
      </c>
      <c r="I22">
        <f>H22*1.121</f>
        <v>54.156961432506883</v>
      </c>
      <c r="J22" s="19">
        <v>44742</v>
      </c>
    </row>
    <row r="23" spans="1:10" x14ac:dyDescent="0.2">
      <c r="A23">
        <v>2022</v>
      </c>
      <c r="B23" t="s">
        <v>7</v>
      </c>
      <c r="C23" t="s">
        <v>16</v>
      </c>
      <c r="D23" s="19">
        <v>44713</v>
      </c>
      <c r="E23">
        <v>9</v>
      </c>
      <c r="F23">
        <v>1</v>
      </c>
      <c r="G23">
        <v>4.8</v>
      </c>
      <c r="H23">
        <f>G23/435.6*4047*4</f>
        <v>178.38016528925618</v>
      </c>
      <c r="I23">
        <f>H23*1.121</f>
        <v>199.96416528925619</v>
      </c>
      <c r="J23" s="19">
        <v>44742</v>
      </c>
    </row>
    <row r="24" spans="1:10" x14ac:dyDescent="0.2">
      <c r="A24">
        <v>2022</v>
      </c>
      <c r="B24" t="s">
        <v>7</v>
      </c>
      <c r="C24" t="s">
        <v>16</v>
      </c>
      <c r="D24" s="19">
        <v>44713</v>
      </c>
      <c r="E24">
        <v>9</v>
      </c>
      <c r="F24">
        <v>2</v>
      </c>
      <c r="G24">
        <v>4.2</v>
      </c>
      <c r="H24">
        <f>G24/435.6*4047*4</f>
        <v>156.08264462809919</v>
      </c>
      <c r="I24">
        <f>H24*1.121</f>
        <v>174.96864462809918</v>
      </c>
      <c r="J24" s="19">
        <v>44742</v>
      </c>
    </row>
    <row r="25" spans="1:10" x14ac:dyDescent="0.2">
      <c r="A25">
        <v>2022</v>
      </c>
      <c r="B25" t="s">
        <v>7</v>
      </c>
      <c r="C25" t="s">
        <v>16</v>
      </c>
      <c r="D25" s="19">
        <v>44713</v>
      </c>
      <c r="E25">
        <v>9</v>
      </c>
      <c r="F25">
        <v>3</v>
      </c>
      <c r="G25">
        <v>3</v>
      </c>
      <c r="H25">
        <f>G25/435.6*4047*4</f>
        <v>111.48760330578511</v>
      </c>
      <c r="I25">
        <f>H25*1.121</f>
        <v>124.97760330578511</v>
      </c>
      <c r="J25" s="19">
        <v>44742</v>
      </c>
    </row>
    <row r="26" spans="1:10" x14ac:dyDescent="0.2">
      <c r="A26">
        <v>2022</v>
      </c>
      <c r="B26" t="s">
        <v>7</v>
      </c>
      <c r="C26" t="s">
        <v>16</v>
      </c>
      <c r="D26" s="19">
        <v>44713</v>
      </c>
      <c r="E26">
        <v>9</v>
      </c>
      <c r="F26">
        <v>4</v>
      </c>
      <c r="G26">
        <v>3.6</v>
      </c>
      <c r="H26">
        <f>G26/435.6*4047*4</f>
        <v>133.78512396694217</v>
      </c>
      <c r="I26">
        <f>H26*1.121</f>
        <v>149.97312396694215</v>
      </c>
      <c r="J26" s="19">
        <v>44742</v>
      </c>
    </row>
    <row r="27" spans="1:10" x14ac:dyDescent="0.2">
      <c r="A27">
        <v>2022</v>
      </c>
      <c r="B27" t="s">
        <v>8</v>
      </c>
      <c r="C27" t="s">
        <v>17</v>
      </c>
      <c r="D27" s="19">
        <v>44727</v>
      </c>
      <c r="E27">
        <v>3</v>
      </c>
      <c r="F27">
        <v>1</v>
      </c>
      <c r="G27">
        <v>11</v>
      </c>
      <c r="H27">
        <f>G27/435.6*4047*4</f>
        <v>408.78787878787875</v>
      </c>
      <c r="I27">
        <f>H27*1.121</f>
        <v>458.25121212121206</v>
      </c>
      <c r="J27" s="19">
        <v>44756</v>
      </c>
    </row>
    <row r="28" spans="1:10" x14ac:dyDescent="0.2">
      <c r="A28">
        <v>2022</v>
      </c>
      <c r="B28" t="s">
        <v>8</v>
      </c>
      <c r="C28" t="s">
        <v>17</v>
      </c>
      <c r="D28" s="19">
        <v>44727</v>
      </c>
      <c r="E28">
        <v>3</v>
      </c>
      <c r="F28">
        <v>2</v>
      </c>
      <c r="G28">
        <v>6.1</v>
      </c>
      <c r="H28">
        <f>G28/435.6*4047*4</f>
        <v>226.6914600550964</v>
      </c>
      <c r="I28">
        <f>H28*1.121</f>
        <v>254.12112672176306</v>
      </c>
      <c r="J28" s="19">
        <v>44756</v>
      </c>
    </row>
    <row r="29" spans="1:10" x14ac:dyDescent="0.2">
      <c r="A29">
        <v>2022</v>
      </c>
      <c r="B29" t="s">
        <v>8</v>
      </c>
      <c r="C29" t="s">
        <v>17</v>
      </c>
      <c r="D29" s="19">
        <v>44727</v>
      </c>
      <c r="E29">
        <v>3</v>
      </c>
      <c r="F29">
        <v>3</v>
      </c>
      <c r="G29">
        <v>6.1</v>
      </c>
      <c r="H29">
        <f>G29/435.6*4047*4</f>
        <v>226.6914600550964</v>
      </c>
      <c r="I29">
        <f>H29*1.121</f>
        <v>254.12112672176306</v>
      </c>
      <c r="J29" s="19">
        <v>44756</v>
      </c>
    </row>
    <row r="30" spans="1:10" x14ac:dyDescent="0.2">
      <c r="A30">
        <v>2022</v>
      </c>
      <c r="B30" t="s">
        <v>8</v>
      </c>
      <c r="C30" t="s">
        <v>17</v>
      </c>
      <c r="D30" s="19">
        <v>44727</v>
      </c>
      <c r="E30">
        <v>3</v>
      </c>
      <c r="F30">
        <v>4</v>
      </c>
      <c r="G30">
        <v>5.4</v>
      </c>
      <c r="H30">
        <f>G30/435.6*4047*4</f>
        <v>200.67768595041323</v>
      </c>
      <c r="I30">
        <f>H30*1.121</f>
        <v>224.95968595041325</v>
      </c>
      <c r="J30" s="19">
        <v>44756</v>
      </c>
    </row>
    <row r="31" spans="1:10" x14ac:dyDescent="0.2">
      <c r="A31">
        <v>2022</v>
      </c>
      <c r="B31" t="s">
        <v>9</v>
      </c>
      <c r="C31" t="s">
        <v>17</v>
      </c>
      <c r="D31" s="19">
        <v>44727</v>
      </c>
      <c r="E31">
        <v>6</v>
      </c>
      <c r="F31">
        <v>1</v>
      </c>
      <c r="G31">
        <v>7.4</v>
      </c>
      <c r="H31">
        <f>G31/435.6*4047*4</f>
        <v>275.00275482093662</v>
      </c>
      <c r="I31">
        <f>H31*1.121</f>
        <v>308.27808815426994</v>
      </c>
      <c r="J31" s="19">
        <v>44756</v>
      </c>
    </row>
    <row r="32" spans="1:10" x14ac:dyDescent="0.2">
      <c r="A32">
        <v>2022</v>
      </c>
      <c r="B32" t="s">
        <v>9</v>
      </c>
      <c r="C32" t="s">
        <v>17</v>
      </c>
      <c r="D32" s="19">
        <v>44727</v>
      </c>
      <c r="E32">
        <v>6</v>
      </c>
      <c r="F32">
        <v>2</v>
      </c>
      <c r="G32">
        <v>5</v>
      </c>
      <c r="H32">
        <f>G32/435.6*4047*4</f>
        <v>185.81267217630852</v>
      </c>
      <c r="I32">
        <f>H32*1.121</f>
        <v>208.29600550964184</v>
      </c>
      <c r="J32" s="19">
        <v>44756</v>
      </c>
    </row>
    <row r="33" spans="1:10" x14ac:dyDescent="0.2">
      <c r="A33">
        <v>2022</v>
      </c>
      <c r="B33" t="s">
        <v>9</v>
      </c>
      <c r="C33" t="s">
        <v>17</v>
      </c>
      <c r="D33" s="19">
        <v>44727</v>
      </c>
      <c r="E33">
        <v>6</v>
      </c>
      <c r="F33">
        <v>3</v>
      </c>
      <c r="G33">
        <v>2.5</v>
      </c>
      <c r="H33">
        <f>G33/435.6*4047*4</f>
        <v>92.906336088154262</v>
      </c>
      <c r="I33">
        <f>H33*1.121</f>
        <v>104.14800275482092</v>
      </c>
      <c r="J33" s="19">
        <v>44756</v>
      </c>
    </row>
    <row r="34" spans="1:10" x14ac:dyDescent="0.2">
      <c r="A34">
        <v>2022</v>
      </c>
      <c r="B34" t="s">
        <v>9</v>
      </c>
      <c r="C34" t="s">
        <v>17</v>
      </c>
      <c r="D34" s="19">
        <v>44727</v>
      </c>
      <c r="E34">
        <v>6</v>
      </c>
      <c r="F34">
        <v>4</v>
      </c>
      <c r="G34">
        <v>1.8</v>
      </c>
      <c r="H34">
        <f>G34/435.6*4047*4</f>
        <v>66.892561983471083</v>
      </c>
      <c r="I34">
        <f>H34*1.121</f>
        <v>74.986561983471077</v>
      </c>
      <c r="J34" s="19">
        <v>44756</v>
      </c>
    </row>
    <row r="35" spans="1:10" x14ac:dyDescent="0.2">
      <c r="A35">
        <v>2022</v>
      </c>
      <c r="B35" t="s">
        <v>10</v>
      </c>
      <c r="C35" t="s">
        <v>17</v>
      </c>
      <c r="D35" s="19">
        <v>44727</v>
      </c>
      <c r="E35">
        <v>9</v>
      </c>
      <c r="F35">
        <v>1</v>
      </c>
      <c r="G35">
        <v>9.1</v>
      </c>
      <c r="H35">
        <f>G35/435.6*4047*4</f>
        <v>338.17906336088151</v>
      </c>
      <c r="I35">
        <f>H35*1.121</f>
        <v>379.09873002754819</v>
      </c>
      <c r="J35" s="19">
        <v>44756</v>
      </c>
    </row>
    <row r="36" spans="1:10" x14ac:dyDescent="0.2">
      <c r="A36">
        <v>2022</v>
      </c>
      <c r="B36" t="s">
        <v>10</v>
      </c>
      <c r="C36" t="s">
        <v>17</v>
      </c>
      <c r="D36" s="19">
        <v>44727</v>
      </c>
      <c r="E36">
        <v>9</v>
      </c>
      <c r="F36">
        <v>2</v>
      </c>
      <c r="G36">
        <v>3.1</v>
      </c>
      <c r="H36">
        <f>G36/435.6*4047*4</f>
        <v>115.20385674931129</v>
      </c>
      <c r="I36">
        <f>H36*1.121</f>
        <v>129.14352341597794</v>
      </c>
      <c r="J36" s="19">
        <v>44756</v>
      </c>
    </row>
    <row r="37" spans="1:10" x14ac:dyDescent="0.2">
      <c r="A37">
        <v>2022</v>
      </c>
      <c r="B37" t="s">
        <v>10</v>
      </c>
      <c r="C37" t="s">
        <v>17</v>
      </c>
      <c r="D37" s="19">
        <v>44727</v>
      </c>
      <c r="E37">
        <v>9</v>
      </c>
      <c r="F37">
        <v>3</v>
      </c>
      <c r="G37">
        <v>4.8</v>
      </c>
      <c r="H37">
        <f>G37/435.6*4047*4</f>
        <v>178.38016528925618</v>
      </c>
      <c r="I37">
        <f>H37*1.121</f>
        <v>199.96416528925619</v>
      </c>
      <c r="J37" s="19">
        <v>44756</v>
      </c>
    </row>
    <row r="38" spans="1:10" x14ac:dyDescent="0.2">
      <c r="A38">
        <v>2022</v>
      </c>
      <c r="B38" t="s">
        <v>10</v>
      </c>
      <c r="C38" t="s">
        <v>17</v>
      </c>
      <c r="D38" s="19">
        <v>44727</v>
      </c>
      <c r="E38">
        <v>9</v>
      </c>
      <c r="F38">
        <v>4</v>
      </c>
      <c r="G38">
        <v>2.9</v>
      </c>
      <c r="H38">
        <f>G38/435.6*4047*4</f>
        <v>107.77134986225894</v>
      </c>
      <c r="I38">
        <f>H38*1.121</f>
        <v>120.81168319559228</v>
      </c>
      <c r="J38" s="19">
        <v>44756</v>
      </c>
    </row>
    <row r="39" spans="1:10" x14ac:dyDescent="0.2">
      <c r="A39">
        <v>2022</v>
      </c>
      <c r="B39" t="s">
        <v>11</v>
      </c>
      <c r="C39" t="s">
        <v>18</v>
      </c>
      <c r="D39" s="19">
        <v>44741</v>
      </c>
      <c r="E39">
        <v>3</v>
      </c>
      <c r="F39">
        <v>1</v>
      </c>
      <c r="G39">
        <v>14.7</v>
      </c>
      <c r="H39">
        <f>G39/435.6*4047*4</f>
        <v>546.28925619834706</v>
      </c>
      <c r="I39">
        <f>H39*1.121</f>
        <v>612.39025619834706</v>
      </c>
      <c r="J39" s="19">
        <v>44770</v>
      </c>
    </row>
    <row r="40" spans="1:10" x14ac:dyDescent="0.2">
      <c r="A40">
        <v>2022</v>
      </c>
      <c r="B40" t="s">
        <v>11</v>
      </c>
      <c r="C40" t="s">
        <v>18</v>
      </c>
      <c r="D40" s="19">
        <v>44741</v>
      </c>
      <c r="E40">
        <v>3</v>
      </c>
      <c r="F40">
        <v>2</v>
      </c>
      <c r="G40">
        <v>19.100000000000001</v>
      </c>
      <c r="H40">
        <f>G40/435.6*4047*4</f>
        <v>709.80440771349868</v>
      </c>
      <c r="I40">
        <f>H40*1.121</f>
        <v>795.69074104683204</v>
      </c>
      <c r="J40" s="19">
        <v>44770</v>
      </c>
    </row>
    <row r="41" spans="1:10" x14ac:dyDescent="0.2">
      <c r="A41">
        <v>2022</v>
      </c>
      <c r="B41" t="s">
        <v>11</v>
      </c>
      <c r="C41" t="s">
        <v>18</v>
      </c>
      <c r="D41" s="19">
        <v>44741</v>
      </c>
      <c r="E41">
        <v>3</v>
      </c>
      <c r="F41">
        <v>3</v>
      </c>
      <c r="G41">
        <v>8.3000000000000007</v>
      </c>
      <c r="H41">
        <f>G41/435.6*4047*4</f>
        <v>308.44903581267215</v>
      </c>
      <c r="I41">
        <f>H41*1.121</f>
        <v>345.7713691460055</v>
      </c>
      <c r="J41" s="19">
        <v>44770</v>
      </c>
    </row>
    <row r="42" spans="1:10" x14ac:dyDescent="0.2">
      <c r="A42">
        <v>2022</v>
      </c>
      <c r="B42" t="s">
        <v>11</v>
      </c>
      <c r="C42" t="s">
        <v>18</v>
      </c>
      <c r="D42" s="19">
        <v>44741</v>
      </c>
      <c r="E42">
        <v>3</v>
      </c>
      <c r="F42">
        <v>4</v>
      </c>
      <c r="G42">
        <v>8</v>
      </c>
      <c r="H42">
        <f>G42/435.6*4047*4</f>
        <v>297.30027548209364</v>
      </c>
      <c r="I42">
        <f>H42*1.121</f>
        <v>333.273608815427</v>
      </c>
      <c r="J42" s="19">
        <v>44770</v>
      </c>
    </row>
    <row r="43" spans="1:10" x14ac:dyDescent="0.2">
      <c r="A43">
        <v>2022</v>
      </c>
      <c r="B43" t="s">
        <v>12</v>
      </c>
      <c r="C43" t="s">
        <v>18</v>
      </c>
      <c r="D43" s="19">
        <v>44741</v>
      </c>
      <c r="E43">
        <v>6</v>
      </c>
      <c r="F43">
        <v>1</v>
      </c>
      <c r="G43">
        <v>7.2</v>
      </c>
      <c r="H43">
        <f>G43/435.6*4047*4</f>
        <v>267.57024793388433</v>
      </c>
      <c r="I43">
        <f>H43*1.121</f>
        <v>299.94624793388431</v>
      </c>
      <c r="J43" s="19">
        <v>44770</v>
      </c>
    </row>
    <row r="44" spans="1:10" x14ac:dyDescent="0.2">
      <c r="A44">
        <v>2022</v>
      </c>
      <c r="B44" t="s">
        <v>12</v>
      </c>
      <c r="C44" t="s">
        <v>18</v>
      </c>
      <c r="D44" s="19">
        <v>44741</v>
      </c>
      <c r="E44">
        <v>6</v>
      </c>
      <c r="F44">
        <v>2</v>
      </c>
      <c r="G44">
        <v>12.7</v>
      </c>
      <c r="H44">
        <f>G44/435.6*4047*4</f>
        <v>471.96418732782365</v>
      </c>
      <c r="I44">
        <f>H44*1.121</f>
        <v>529.07185399449031</v>
      </c>
      <c r="J44" s="19">
        <v>44770</v>
      </c>
    </row>
    <row r="45" spans="1:10" x14ac:dyDescent="0.2">
      <c r="A45">
        <v>2022</v>
      </c>
      <c r="B45" t="s">
        <v>12</v>
      </c>
      <c r="C45" t="s">
        <v>18</v>
      </c>
      <c r="D45" s="19">
        <v>44741</v>
      </c>
      <c r="E45">
        <v>6</v>
      </c>
      <c r="F45">
        <v>3</v>
      </c>
      <c r="G45">
        <v>5.5</v>
      </c>
      <c r="H45">
        <f>G45/435.6*4047*4</f>
        <v>204.39393939393938</v>
      </c>
      <c r="I45">
        <f>H45*1.121</f>
        <v>229.12560606060603</v>
      </c>
      <c r="J45" s="19">
        <v>44770</v>
      </c>
    </row>
    <row r="46" spans="1:10" x14ac:dyDescent="0.2">
      <c r="A46">
        <v>2022</v>
      </c>
      <c r="B46" t="s">
        <v>12</v>
      </c>
      <c r="C46" t="s">
        <v>18</v>
      </c>
      <c r="D46" s="19">
        <v>44741</v>
      </c>
      <c r="E46">
        <v>6</v>
      </c>
      <c r="F46">
        <v>4</v>
      </c>
      <c r="G46">
        <v>8.8000000000000007</v>
      </c>
      <c r="H46">
        <f>G46/435.6*4047*4</f>
        <v>327.03030303030306</v>
      </c>
      <c r="I46">
        <f>H46*1.121</f>
        <v>366.60096969696974</v>
      </c>
      <c r="J46" s="19">
        <v>44770</v>
      </c>
    </row>
    <row r="47" spans="1:10" x14ac:dyDescent="0.2">
      <c r="A47">
        <v>2022</v>
      </c>
      <c r="B47" t="s">
        <v>13</v>
      </c>
      <c r="C47" t="s">
        <v>18</v>
      </c>
      <c r="D47" s="19">
        <v>44741</v>
      </c>
      <c r="E47">
        <v>9</v>
      </c>
      <c r="F47">
        <v>1</v>
      </c>
      <c r="G47">
        <v>14.1</v>
      </c>
      <c r="H47">
        <f>G47/435.6*4047*4</f>
        <v>523.99173553719015</v>
      </c>
      <c r="I47">
        <f>H47*1.121</f>
        <v>587.39473553719017</v>
      </c>
      <c r="J47" s="19">
        <v>44770</v>
      </c>
    </row>
    <row r="48" spans="1:10" x14ac:dyDescent="0.2">
      <c r="A48">
        <v>2022</v>
      </c>
      <c r="B48" t="s">
        <v>13</v>
      </c>
      <c r="C48" t="s">
        <v>18</v>
      </c>
      <c r="D48" s="19">
        <v>44741</v>
      </c>
      <c r="E48">
        <v>9</v>
      </c>
      <c r="F48">
        <v>2</v>
      </c>
      <c r="G48">
        <v>12.3</v>
      </c>
      <c r="H48">
        <f>G48/435.6*4047*4</f>
        <v>457.09917355371903</v>
      </c>
      <c r="I48">
        <f>H48*1.121</f>
        <v>512.40817355371905</v>
      </c>
      <c r="J48" s="19">
        <v>44770</v>
      </c>
    </row>
    <row r="49" spans="1:10" x14ac:dyDescent="0.2">
      <c r="A49">
        <v>2022</v>
      </c>
      <c r="B49" t="s">
        <v>13</v>
      </c>
      <c r="C49" t="s">
        <v>18</v>
      </c>
      <c r="D49" s="19">
        <v>44741</v>
      </c>
      <c r="E49">
        <v>9</v>
      </c>
      <c r="F49">
        <v>3</v>
      </c>
      <c r="G49">
        <v>16.3</v>
      </c>
      <c r="H49">
        <f>G49/435.6*4047*4</f>
        <v>605.74931129476579</v>
      </c>
      <c r="I49">
        <f>H49*1.121</f>
        <v>679.04497796143244</v>
      </c>
      <c r="J49" s="19">
        <v>44770</v>
      </c>
    </row>
    <row r="50" spans="1:10" x14ac:dyDescent="0.2">
      <c r="A50">
        <v>2022</v>
      </c>
      <c r="B50" t="s">
        <v>13</v>
      </c>
      <c r="C50" t="s">
        <v>18</v>
      </c>
      <c r="D50" s="19">
        <v>44741</v>
      </c>
      <c r="E50">
        <v>9</v>
      </c>
      <c r="F50">
        <v>4</v>
      </c>
      <c r="G50">
        <v>9.9</v>
      </c>
      <c r="H50">
        <f>G50/435.6*4047*4</f>
        <v>367.90909090909093</v>
      </c>
      <c r="I50">
        <f>H50*1.121</f>
        <v>412.42609090909093</v>
      </c>
      <c r="J50" s="19">
        <v>44770</v>
      </c>
    </row>
    <row r="51" spans="1:10" x14ac:dyDescent="0.2">
      <c r="A51">
        <v>2023</v>
      </c>
      <c r="B51" t="s">
        <v>153</v>
      </c>
      <c r="C51" t="s">
        <v>15</v>
      </c>
      <c r="D51" s="19">
        <v>45065</v>
      </c>
      <c r="E51">
        <v>0</v>
      </c>
      <c r="F51">
        <v>1</v>
      </c>
      <c r="G51">
        <v>5.8</v>
      </c>
      <c r="H51">
        <f>G51/435.6*4047*4</f>
        <v>215.54269972451789</v>
      </c>
      <c r="I51">
        <f>H51*1.121</f>
        <v>241.62336639118456</v>
      </c>
      <c r="J51" s="19">
        <v>45092</v>
      </c>
    </row>
    <row r="52" spans="1:10" x14ac:dyDescent="0.2">
      <c r="A52">
        <v>2023</v>
      </c>
      <c r="B52" t="s">
        <v>153</v>
      </c>
      <c r="C52" t="s">
        <v>15</v>
      </c>
      <c r="D52" s="19">
        <v>45065</v>
      </c>
      <c r="E52">
        <v>0</v>
      </c>
      <c r="F52">
        <v>2</v>
      </c>
      <c r="G52">
        <v>2.5</v>
      </c>
      <c r="H52">
        <f>G52/435.6*4047*4</f>
        <v>92.906336088154262</v>
      </c>
      <c r="I52">
        <f>H52*1.121</f>
        <v>104.14800275482092</v>
      </c>
      <c r="J52" s="19">
        <v>45092</v>
      </c>
    </row>
    <row r="53" spans="1:10" x14ac:dyDescent="0.2">
      <c r="A53">
        <v>2023</v>
      </c>
      <c r="B53" t="s">
        <v>153</v>
      </c>
      <c r="C53" t="s">
        <v>15</v>
      </c>
      <c r="D53" s="19">
        <v>45065</v>
      </c>
      <c r="E53">
        <v>0</v>
      </c>
      <c r="F53">
        <v>3</v>
      </c>
      <c r="G53">
        <v>3.9</v>
      </c>
      <c r="H53">
        <f>G53/435.6*4047*4</f>
        <v>144.93388429752065</v>
      </c>
      <c r="I53">
        <f>H53*1.121</f>
        <v>162.47088429752066</v>
      </c>
      <c r="J53" s="19">
        <v>45092</v>
      </c>
    </row>
    <row r="54" spans="1:10" x14ac:dyDescent="0.2">
      <c r="A54">
        <v>2023</v>
      </c>
      <c r="B54" t="s">
        <v>153</v>
      </c>
      <c r="C54" t="s">
        <v>15</v>
      </c>
      <c r="D54" s="19">
        <v>45065</v>
      </c>
      <c r="E54">
        <v>0</v>
      </c>
      <c r="F54">
        <v>4</v>
      </c>
      <c r="G54">
        <v>5.5</v>
      </c>
      <c r="H54">
        <f>G54/435.6*4047*4</f>
        <v>204.39393939393938</v>
      </c>
      <c r="I54">
        <f>H54*1.121</f>
        <v>229.12560606060603</v>
      </c>
      <c r="J54" s="19">
        <v>45092</v>
      </c>
    </row>
    <row r="55" spans="1:10" x14ac:dyDescent="0.2">
      <c r="A55">
        <v>2023</v>
      </c>
      <c r="B55" t="s">
        <v>2</v>
      </c>
      <c r="C55" t="s">
        <v>15</v>
      </c>
      <c r="D55" s="19">
        <v>45065</v>
      </c>
      <c r="E55">
        <v>3</v>
      </c>
      <c r="F55">
        <v>1</v>
      </c>
      <c r="G55">
        <v>9.9</v>
      </c>
      <c r="H55">
        <f>G55/435.6*4047*4</f>
        <v>367.90909090909093</v>
      </c>
      <c r="I55">
        <f>H55*1.121</f>
        <v>412.42609090909093</v>
      </c>
      <c r="J55" s="19">
        <v>45092</v>
      </c>
    </row>
    <row r="56" spans="1:10" x14ac:dyDescent="0.2">
      <c r="A56">
        <v>2023</v>
      </c>
      <c r="B56" t="s">
        <v>2</v>
      </c>
      <c r="C56" t="s">
        <v>15</v>
      </c>
      <c r="D56" s="19">
        <v>45065</v>
      </c>
      <c r="E56">
        <v>3</v>
      </c>
      <c r="F56">
        <v>2</v>
      </c>
      <c r="G56">
        <v>4.0999999999999996</v>
      </c>
      <c r="H56">
        <f>G56/435.6*4047*4</f>
        <v>152.36639118457299</v>
      </c>
      <c r="I56">
        <f>H56*1.121</f>
        <v>170.80272451790631</v>
      </c>
      <c r="J56" s="19">
        <v>45092</v>
      </c>
    </row>
    <row r="57" spans="1:10" x14ac:dyDescent="0.2">
      <c r="A57">
        <v>2023</v>
      </c>
      <c r="B57" t="s">
        <v>2</v>
      </c>
      <c r="C57" t="s">
        <v>15</v>
      </c>
      <c r="D57" s="19">
        <v>45065</v>
      </c>
      <c r="E57">
        <v>3</v>
      </c>
      <c r="F57">
        <v>3</v>
      </c>
      <c r="G57">
        <v>8.1999999999999993</v>
      </c>
      <c r="H57">
        <f>G57/435.6*4047*4</f>
        <v>304.73278236914598</v>
      </c>
      <c r="I57">
        <f>H57*1.121</f>
        <v>341.60544903581263</v>
      </c>
      <c r="J57" s="19">
        <v>45092</v>
      </c>
    </row>
    <row r="58" spans="1:10" x14ac:dyDescent="0.2">
      <c r="A58">
        <v>2023</v>
      </c>
      <c r="B58" t="s">
        <v>2</v>
      </c>
      <c r="C58" t="s">
        <v>15</v>
      </c>
      <c r="D58" s="19">
        <v>45065</v>
      </c>
      <c r="E58">
        <v>3</v>
      </c>
      <c r="F58">
        <v>4</v>
      </c>
      <c r="G58">
        <v>5.7</v>
      </c>
      <c r="H58">
        <f>G58/435.6*4047*4</f>
        <v>211.82644628099175</v>
      </c>
      <c r="I58">
        <f>H58*1.121</f>
        <v>237.45744628099175</v>
      </c>
      <c r="J58" s="19">
        <v>45092</v>
      </c>
    </row>
    <row r="59" spans="1:10" x14ac:dyDescent="0.2">
      <c r="A59">
        <v>2023</v>
      </c>
      <c r="B59" t="s">
        <v>3</v>
      </c>
      <c r="C59" t="s">
        <v>15</v>
      </c>
      <c r="D59" s="19">
        <v>45065</v>
      </c>
      <c r="E59">
        <v>6</v>
      </c>
      <c r="F59">
        <v>1</v>
      </c>
      <c r="G59">
        <v>8.6999999999999993</v>
      </c>
      <c r="H59">
        <f>G59/435.6*4047*4</f>
        <v>323.31404958677683</v>
      </c>
      <c r="I59">
        <f>H59*1.121</f>
        <v>362.43504958677681</v>
      </c>
      <c r="J59" s="19">
        <v>45092</v>
      </c>
    </row>
    <row r="60" spans="1:10" x14ac:dyDescent="0.2">
      <c r="A60">
        <v>2023</v>
      </c>
      <c r="B60" t="s">
        <v>3</v>
      </c>
      <c r="C60" t="s">
        <v>15</v>
      </c>
      <c r="D60" s="19">
        <v>45065</v>
      </c>
      <c r="E60">
        <v>6</v>
      </c>
      <c r="F60">
        <v>2</v>
      </c>
      <c r="G60">
        <v>5.0999999999999996</v>
      </c>
      <c r="H60">
        <f>G60/435.6*4047*4</f>
        <v>189.52892561983469</v>
      </c>
      <c r="I60">
        <f>H60*1.121</f>
        <v>212.46192561983469</v>
      </c>
      <c r="J60" s="19">
        <v>45092</v>
      </c>
    </row>
    <row r="61" spans="1:10" x14ac:dyDescent="0.2">
      <c r="A61">
        <v>2023</v>
      </c>
      <c r="B61" t="s">
        <v>3</v>
      </c>
      <c r="C61" t="s">
        <v>15</v>
      </c>
      <c r="D61" s="19">
        <v>45065</v>
      </c>
      <c r="E61">
        <v>6</v>
      </c>
      <c r="F61">
        <v>3</v>
      </c>
      <c r="G61">
        <v>6.7</v>
      </c>
      <c r="H61">
        <f>G61/435.6*4047*4</f>
        <v>248.98898071625345</v>
      </c>
      <c r="I61">
        <f>H61*1.121</f>
        <v>279.11664738292012</v>
      </c>
      <c r="J61" s="19">
        <v>45092</v>
      </c>
    </row>
    <row r="62" spans="1:10" x14ac:dyDescent="0.2">
      <c r="A62">
        <v>2023</v>
      </c>
      <c r="B62" t="s">
        <v>3</v>
      </c>
      <c r="C62" t="s">
        <v>15</v>
      </c>
      <c r="D62" s="19">
        <v>45065</v>
      </c>
      <c r="E62">
        <v>6</v>
      </c>
      <c r="F62">
        <v>4</v>
      </c>
      <c r="G62">
        <v>5.2</v>
      </c>
      <c r="H62">
        <f>G62/435.6*4047*4</f>
        <v>193.24517906336087</v>
      </c>
      <c r="I62">
        <f>H62*1.121</f>
        <v>216.62784573002753</v>
      </c>
      <c r="J62" s="19">
        <v>45092</v>
      </c>
    </row>
    <row r="63" spans="1:10" x14ac:dyDescent="0.2">
      <c r="A63">
        <v>2023</v>
      </c>
      <c r="B63" t="s">
        <v>4</v>
      </c>
      <c r="C63" t="s">
        <v>15</v>
      </c>
      <c r="D63" s="19">
        <v>45065</v>
      </c>
      <c r="E63">
        <v>9</v>
      </c>
      <c r="F63">
        <v>1</v>
      </c>
      <c r="G63">
        <v>6.2</v>
      </c>
      <c r="H63">
        <f>G63/435.6*4047*4</f>
        <v>230.40771349862257</v>
      </c>
      <c r="I63">
        <f>H63*1.121</f>
        <v>258.28704683195588</v>
      </c>
      <c r="J63" s="19">
        <v>45092</v>
      </c>
    </row>
    <row r="64" spans="1:10" x14ac:dyDescent="0.2">
      <c r="A64">
        <v>2023</v>
      </c>
      <c r="B64" t="s">
        <v>4</v>
      </c>
      <c r="C64" t="s">
        <v>15</v>
      </c>
      <c r="D64" s="19">
        <v>45065</v>
      </c>
      <c r="E64">
        <v>9</v>
      </c>
      <c r="F64">
        <v>2</v>
      </c>
      <c r="G64">
        <v>5.6</v>
      </c>
      <c r="H64">
        <f>G64/435.6*4047*4</f>
        <v>208.11019283746555</v>
      </c>
      <c r="I64">
        <f>H64*1.121</f>
        <v>233.29152617079887</v>
      </c>
      <c r="J64" s="19">
        <v>45092</v>
      </c>
    </row>
    <row r="65" spans="1:10" x14ac:dyDescent="0.2">
      <c r="A65">
        <v>2023</v>
      </c>
      <c r="B65" t="s">
        <v>4</v>
      </c>
      <c r="C65" t="s">
        <v>15</v>
      </c>
      <c r="D65" s="19">
        <v>45065</v>
      </c>
      <c r="E65">
        <v>9</v>
      </c>
      <c r="F65">
        <v>3</v>
      </c>
      <c r="G65">
        <v>3.5</v>
      </c>
      <c r="H65">
        <f>G65/435.6*4047*4</f>
        <v>130.06887052341597</v>
      </c>
      <c r="I65">
        <f>H65*1.121</f>
        <v>145.80720385674931</v>
      </c>
      <c r="J65" s="19">
        <v>45092</v>
      </c>
    </row>
    <row r="66" spans="1:10" x14ac:dyDescent="0.2">
      <c r="A66">
        <v>2023</v>
      </c>
      <c r="B66" t="s">
        <v>4</v>
      </c>
      <c r="C66" t="s">
        <v>15</v>
      </c>
      <c r="D66" s="19">
        <v>45065</v>
      </c>
      <c r="E66">
        <v>9</v>
      </c>
      <c r="F66">
        <v>4</v>
      </c>
      <c r="G66">
        <v>5.6</v>
      </c>
      <c r="H66">
        <f>G66/435.6*4047*4</f>
        <v>208.11019283746555</v>
      </c>
      <c r="I66">
        <f>H66*1.121</f>
        <v>233.29152617079887</v>
      </c>
      <c r="J66" s="19">
        <v>45092</v>
      </c>
    </row>
    <row r="67" spans="1:10" x14ac:dyDescent="0.2">
      <c r="A67">
        <v>2023</v>
      </c>
      <c r="B67" t="s">
        <v>156</v>
      </c>
      <c r="C67" t="s">
        <v>16</v>
      </c>
      <c r="D67" s="19">
        <v>45077</v>
      </c>
      <c r="E67">
        <v>0</v>
      </c>
      <c r="F67">
        <v>1</v>
      </c>
      <c r="G67">
        <v>4.9000000000000004</v>
      </c>
      <c r="H67">
        <f>G67/435.6*4047*4</f>
        <v>182.09641873278235</v>
      </c>
      <c r="I67">
        <f>H67*1.121</f>
        <v>204.13008539944903</v>
      </c>
      <c r="J67" s="19">
        <v>45105</v>
      </c>
    </row>
    <row r="68" spans="1:10" x14ac:dyDescent="0.2">
      <c r="A68">
        <v>2023</v>
      </c>
      <c r="B68" t="s">
        <v>156</v>
      </c>
      <c r="C68" t="s">
        <v>16</v>
      </c>
      <c r="D68" s="19">
        <v>45077</v>
      </c>
      <c r="E68">
        <v>0</v>
      </c>
      <c r="F68">
        <v>2</v>
      </c>
      <c r="G68">
        <v>3.7</v>
      </c>
      <c r="H68">
        <f>G68/435.6*4047*4</f>
        <v>137.50137741046831</v>
      </c>
      <c r="I68">
        <f>H68*1.121</f>
        <v>154.13904407713497</v>
      </c>
      <c r="J68" s="19">
        <v>45105</v>
      </c>
    </row>
    <row r="69" spans="1:10" x14ac:dyDescent="0.2">
      <c r="A69">
        <v>2023</v>
      </c>
      <c r="B69" t="s">
        <v>156</v>
      </c>
      <c r="C69" t="s">
        <v>16</v>
      </c>
      <c r="D69" s="19">
        <v>45077</v>
      </c>
      <c r="E69">
        <v>0</v>
      </c>
      <c r="F69">
        <v>3</v>
      </c>
      <c r="G69">
        <v>6.7</v>
      </c>
      <c r="H69">
        <f>G69/435.6*4047*4</f>
        <v>248.98898071625345</v>
      </c>
      <c r="I69">
        <f>H69*1.121</f>
        <v>279.11664738292012</v>
      </c>
      <c r="J69" s="19">
        <v>45105</v>
      </c>
    </row>
    <row r="70" spans="1:10" x14ac:dyDescent="0.2">
      <c r="A70">
        <v>2023</v>
      </c>
      <c r="B70" t="s">
        <v>156</v>
      </c>
      <c r="C70" t="s">
        <v>16</v>
      </c>
      <c r="D70" s="19">
        <v>45077</v>
      </c>
      <c r="E70">
        <v>0</v>
      </c>
      <c r="F70">
        <v>4</v>
      </c>
      <c r="G70">
        <v>6.5</v>
      </c>
      <c r="H70">
        <f>G70/435.6*4047*4</f>
        <v>241.55647382920108</v>
      </c>
      <c r="I70">
        <f>H70*1.121</f>
        <v>270.78480716253443</v>
      </c>
      <c r="J70" s="19">
        <v>45105</v>
      </c>
    </row>
    <row r="71" spans="1:10" x14ac:dyDescent="0.2">
      <c r="A71">
        <v>2023</v>
      </c>
      <c r="B71" t="s">
        <v>5</v>
      </c>
      <c r="C71" t="s">
        <v>16</v>
      </c>
      <c r="D71" s="19">
        <v>45077</v>
      </c>
      <c r="E71">
        <v>3</v>
      </c>
      <c r="F71">
        <v>1</v>
      </c>
      <c r="G71">
        <v>8.6</v>
      </c>
      <c r="H71">
        <f>G71/435.6*4047*4</f>
        <v>319.59779614325066</v>
      </c>
      <c r="I71">
        <f>H71*1.121</f>
        <v>358.269129476584</v>
      </c>
      <c r="J71" s="19">
        <v>45105</v>
      </c>
    </row>
    <row r="72" spans="1:10" x14ac:dyDescent="0.2">
      <c r="A72">
        <v>2023</v>
      </c>
      <c r="B72" t="s">
        <v>5</v>
      </c>
      <c r="C72" t="s">
        <v>16</v>
      </c>
      <c r="D72" s="19">
        <v>45077</v>
      </c>
      <c r="E72">
        <v>3</v>
      </c>
      <c r="F72">
        <v>2</v>
      </c>
      <c r="G72">
        <v>12.5</v>
      </c>
      <c r="H72">
        <f>G72/435.6*4047*4</f>
        <v>464.53168044077137</v>
      </c>
      <c r="I72">
        <f>H72*1.121</f>
        <v>520.74001377410468</v>
      </c>
      <c r="J72" s="19">
        <v>45105</v>
      </c>
    </row>
    <row r="73" spans="1:10" x14ac:dyDescent="0.2">
      <c r="A73">
        <v>2023</v>
      </c>
      <c r="B73" t="s">
        <v>5</v>
      </c>
      <c r="C73" t="s">
        <v>16</v>
      </c>
      <c r="D73" s="19">
        <v>45077</v>
      </c>
      <c r="E73">
        <v>3</v>
      </c>
      <c r="F73">
        <v>3</v>
      </c>
      <c r="G73">
        <v>9.6</v>
      </c>
      <c r="H73">
        <f>G73/435.6*4047*4</f>
        <v>356.76033057851237</v>
      </c>
      <c r="I73">
        <f>H73*1.121</f>
        <v>399.92833057851237</v>
      </c>
      <c r="J73" s="19">
        <v>45105</v>
      </c>
    </row>
    <row r="74" spans="1:10" x14ac:dyDescent="0.2">
      <c r="A74">
        <v>2023</v>
      </c>
      <c r="B74" t="s">
        <v>5</v>
      </c>
      <c r="C74" t="s">
        <v>16</v>
      </c>
      <c r="D74" s="19">
        <v>45077</v>
      </c>
      <c r="E74">
        <v>3</v>
      </c>
      <c r="F74">
        <v>4</v>
      </c>
      <c r="G74">
        <v>11.8</v>
      </c>
      <c r="H74">
        <f>G74/435.6*4047*4</f>
        <v>438.51790633608817</v>
      </c>
      <c r="I74">
        <f>H74*1.121</f>
        <v>491.57857300275487</v>
      </c>
      <c r="J74" s="19">
        <v>45105</v>
      </c>
    </row>
    <row r="75" spans="1:10" x14ac:dyDescent="0.2">
      <c r="A75">
        <v>2023</v>
      </c>
      <c r="B75" t="s">
        <v>6</v>
      </c>
      <c r="C75" t="s">
        <v>16</v>
      </c>
      <c r="D75" s="19">
        <v>45077</v>
      </c>
      <c r="E75">
        <v>6</v>
      </c>
      <c r="F75">
        <v>1</v>
      </c>
      <c r="G75">
        <v>12.1</v>
      </c>
      <c r="H75">
        <f>G75/435.6*4047*4</f>
        <v>449.66666666666663</v>
      </c>
      <c r="I75">
        <f>H75*1.121</f>
        <v>504.07633333333331</v>
      </c>
      <c r="J75" s="19">
        <v>45105</v>
      </c>
    </row>
    <row r="76" spans="1:10" x14ac:dyDescent="0.2">
      <c r="A76">
        <v>2023</v>
      </c>
      <c r="B76" t="s">
        <v>6</v>
      </c>
      <c r="C76" t="s">
        <v>16</v>
      </c>
      <c r="D76" s="19">
        <v>45077</v>
      </c>
      <c r="E76">
        <v>6</v>
      </c>
      <c r="F76">
        <v>2</v>
      </c>
      <c r="G76">
        <v>8.4</v>
      </c>
      <c r="H76">
        <f>G76/435.6*4047*4</f>
        <v>312.16528925619838</v>
      </c>
      <c r="I76">
        <f>H76*1.121</f>
        <v>349.93728925619837</v>
      </c>
      <c r="J76" s="19">
        <v>45105</v>
      </c>
    </row>
    <row r="77" spans="1:10" x14ac:dyDescent="0.2">
      <c r="A77">
        <v>2023</v>
      </c>
      <c r="B77" t="s">
        <v>6</v>
      </c>
      <c r="C77" t="s">
        <v>16</v>
      </c>
      <c r="D77" s="19">
        <v>45077</v>
      </c>
      <c r="E77">
        <v>6</v>
      </c>
      <c r="F77">
        <v>3</v>
      </c>
      <c r="G77">
        <v>7.5</v>
      </c>
      <c r="H77">
        <f>G77/435.6*4047*4</f>
        <v>278.71900826446284</v>
      </c>
      <c r="I77">
        <f>H77*1.121</f>
        <v>312.44400826446287</v>
      </c>
      <c r="J77" s="19">
        <v>45105</v>
      </c>
    </row>
    <row r="78" spans="1:10" x14ac:dyDescent="0.2">
      <c r="A78">
        <v>2023</v>
      </c>
      <c r="B78" t="s">
        <v>6</v>
      </c>
      <c r="C78" t="s">
        <v>16</v>
      </c>
      <c r="D78" s="19">
        <v>45077</v>
      </c>
      <c r="E78">
        <v>6</v>
      </c>
      <c r="F78">
        <v>4</v>
      </c>
      <c r="G78">
        <v>4.9000000000000004</v>
      </c>
      <c r="H78">
        <f>G78/435.6*4047*4</f>
        <v>182.09641873278235</v>
      </c>
      <c r="I78">
        <f>H78*1.121</f>
        <v>204.13008539944903</v>
      </c>
      <c r="J78" s="19">
        <v>45105</v>
      </c>
    </row>
    <row r="79" spans="1:10" x14ac:dyDescent="0.2">
      <c r="A79">
        <v>2023</v>
      </c>
      <c r="B79" t="s">
        <v>7</v>
      </c>
      <c r="C79" t="s">
        <v>16</v>
      </c>
      <c r="D79" s="19">
        <v>45077</v>
      </c>
      <c r="E79">
        <v>9</v>
      </c>
      <c r="F79">
        <v>1</v>
      </c>
      <c r="G79">
        <v>3.7</v>
      </c>
      <c r="H79">
        <f>G79/435.6*4047*4</f>
        <v>137.50137741046831</v>
      </c>
      <c r="I79">
        <f>H79*1.121</f>
        <v>154.13904407713497</v>
      </c>
      <c r="J79" s="19">
        <v>45105</v>
      </c>
    </row>
    <row r="80" spans="1:10" x14ac:dyDescent="0.2">
      <c r="A80">
        <v>2023</v>
      </c>
      <c r="B80" t="s">
        <v>7</v>
      </c>
      <c r="C80" t="s">
        <v>16</v>
      </c>
      <c r="D80" s="19">
        <v>45077</v>
      </c>
      <c r="E80">
        <v>9</v>
      </c>
      <c r="F80">
        <v>2</v>
      </c>
      <c r="G80">
        <v>3.1</v>
      </c>
      <c r="H80">
        <f>G80/435.6*4047*4</f>
        <v>115.20385674931129</v>
      </c>
      <c r="I80">
        <f>H80*1.121</f>
        <v>129.14352341597794</v>
      </c>
      <c r="J80" s="19">
        <v>45105</v>
      </c>
    </row>
    <row r="81" spans="1:10" x14ac:dyDescent="0.2">
      <c r="A81">
        <v>2023</v>
      </c>
      <c r="B81" t="s">
        <v>7</v>
      </c>
      <c r="C81" t="s">
        <v>16</v>
      </c>
      <c r="D81" s="19">
        <v>45077</v>
      </c>
      <c r="E81">
        <v>9</v>
      </c>
      <c r="F81">
        <v>3</v>
      </c>
      <c r="G81">
        <v>8.1</v>
      </c>
      <c r="H81">
        <f>G81/435.6*4047*4</f>
        <v>301.01652892561981</v>
      </c>
      <c r="I81">
        <f>H81*1.121</f>
        <v>337.43952892561981</v>
      </c>
      <c r="J81" s="19">
        <v>45105</v>
      </c>
    </row>
    <row r="82" spans="1:10" x14ac:dyDescent="0.2">
      <c r="A82">
        <v>2023</v>
      </c>
      <c r="B82" t="s">
        <v>7</v>
      </c>
      <c r="C82" t="s">
        <v>16</v>
      </c>
      <c r="D82" s="19">
        <v>45077</v>
      </c>
      <c r="E82">
        <v>9</v>
      </c>
      <c r="F82">
        <v>4</v>
      </c>
      <c r="G82">
        <v>8.1999999999999993</v>
      </c>
      <c r="H82">
        <f>G82/435.6*4047*4</f>
        <v>304.73278236914598</v>
      </c>
      <c r="I82">
        <f>H82*1.121</f>
        <v>341.60544903581263</v>
      </c>
      <c r="J82" s="19">
        <v>45105</v>
      </c>
    </row>
    <row r="83" spans="1:10" x14ac:dyDescent="0.2">
      <c r="A83">
        <v>2023</v>
      </c>
      <c r="B83" t="s">
        <v>155</v>
      </c>
      <c r="C83" t="s">
        <v>17</v>
      </c>
      <c r="D83" s="19">
        <v>45091</v>
      </c>
      <c r="E83">
        <v>0</v>
      </c>
      <c r="F83">
        <v>1</v>
      </c>
      <c r="G83">
        <v>3.7</v>
      </c>
      <c r="H83">
        <f>G83/435.6*4047*4</f>
        <v>137.50137741046831</v>
      </c>
      <c r="I83">
        <f>H83*1.121</f>
        <v>154.13904407713497</v>
      </c>
      <c r="J83" s="19">
        <v>45118</v>
      </c>
    </row>
    <row r="84" spans="1:10" x14ac:dyDescent="0.2">
      <c r="A84">
        <v>2023</v>
      </c>
      <c r="B84" t="s">
        <v>155</v>
      </c>
      <c r="C84" t="s">
        <v>17</v>
      </c>
      <c r="D84" s="19">
        <v>45091</v>
      </c>
      <c r="E84">
        <v>0</v>
      </c>
      <c r="F84">
        <v>2</v>
      </c>
      <c r="G84">
        <v>3.7</v>
      </c>
      <c r="H84">
        <f>G84/435.6*4047*4</f>
        <v>137.50137741046831</v>
      </c>
      <c r="I84">
        <f>H84*1.121</f>
        <v>154.13904407713497</v>
      </c>
      <c r="J84" s="19">
        <v>45118</v>
      </c>
    </row>
    <row r="85" spans="1:10" x14ac:dyDescent="0.2">
      <c r="A85">
        <v>2023</v>
      </c>
      <c r="B85" t="s">
        <v>155</v>
      </c>
      <c r="C85" t="s">
        <v>17</v>
      </c>
      <c r="D85" s="19">
        <v>45091</v>
      </c>
      <c r="E85">
        <v>0</v>
      </c>
      <c r="F85">
        <v>3</v>
      </c>
      <c r="G85">
        <v>4.5999999999999996</v>
      </c>
      <c r="H85">
        <f>G85/435.6*4047*4</f>
        <v>170.94765840220381</v>
      </c>
      <c r="I85">
        <f>H85*1.121</f>
        <v>191.63232506887047</v>
      </c>
      <c r="J85" s="19">
        <v>45118</v>
      </c>
    </row>
    <row r="86" spans="1:10" x14ac:dyDescent="0.2">
      <c r="A86">
        <v>2023</v>
      </c>
      <c r="B86" t="s">
        <v>155</v>
      </c>
      <c r="C86" t="s">
        <v>17</v>
      </c>
      <c r="D86" s="19">
        <v>45091</v>
      </c>
      <c r="E86">
        <v>0</v>
      </c>
      <c r="F86">
        <v>4</v>
      </c>
      <c r="G86">
        <v>8</v>
      </c>
      <c r="H86">
        <f>G86/435.6*4047*4</f>
        <v>297.30027548209364</v>
      </c>
      <c r="I86">
        <f>H86*1.121</f>
        <v>333.273608815427</v>
      </c>
      <c r="J86" s="19">
        <v>45118</v>
      </c>
    </row>
    <row r="87" spans="1:10" x14ac:dyDescent="0.2">
      <c r="A87">
        <v>2023</v>
      </c>
      <c r="B87" t="s">
        <v>8</v>
      </c>
      <c r="C87" t="s">
        <v>17</v>
      </c>
      <c r="D87" s="19">
        <v>45091</v>
      </c>
      <c r="E87">
        <v>3</v>
      </c>
      <c r="F87">
        <v>1</v>
      </c>
      <c r="G87">
        <v>7.2</v>
      </c>
      <c r="H87">
        <f>G87/435.6*4047*4</f>
        <v>267.57024793388433</v>
      </c>
      <c r="I87">
        <f>H87*1.121</f>
        <v>299.94624793388431</v>
      </c>
      <c r="J87" s="19">
        <v>45118</v>
      </c>
    </row>
    <row r="88" spans="1:10" x14ac:dyDescent="0.2">
      <c r="A88">
        <v>2023</v>
      </c>
      <c r="B88" t="s">
        <v>8</v>
      </c>
      <c r="C88" t="s">
        <v>17</v>
      </c>
      <c r="D88" s="19">
        <v>45091</v>
      </c>
      <c r="E88">
        <v>3</v>
      </c>
      <c r="F88">
        <v>2</v>
      </c>
      <c r="G88">
        <v>8.3000000000000007</v>
      </c>
      <c r="H88">
        <f>G88/435.6*4047*4</f>
        <v>308.44903581267215</v>
      </c>
      <c r="I88">
        <f>H88*1.121</f>
        <v>345.7713691460055</v>
      </c>
      <c r="J88" s="19">
        <v>45118</v>
      </c>
    </row>
    <row r="89" spans="1:10" x14ac:dyDescent="0.2">
      <c r="A89">
        <v>2023</v>
      </c>
      <c r="B89" t="s">
        <v>8</v>
      </c>
      <c r="C89" t="s">
        <v>17</v>
      </c>
      <c r="D89" s="19">
        <v>45091</v>
      </c>
      <c r="E89">
        <v>3</v>
      </c>
      <c r="F89">
        <v>3</v>
      </c>
      <c r="G89">
        <v>15.3</v>
      </c>
      <c r="H89">
        <f>G89/435.6*4047*4</f>
        <v>568.5867768595042</v>
      </c>
      <c r="I89">
        <f>H89*1.121</f>
        <v>637.38577685950418</v>
      </c>
      <c r="J89" s="19">
        <v>45118</v>
      </c>
    </row>
    <row r="90" spans="1:10" x14ac:dyDescent="0.2">
      <c r="A90">
        <v>2023</v>
      </c>
      <c r="B90" t="s">
        <v>8</v>
      </c>
      <c r="C90" t="s">
        <v>17</v>
      </c>
      <c r="D90" s="19">
        <v>45091</v>
      </c>
      <c r="E90">
        <v>3</v>
      </c>
      <c r="F90">
        <v>4</v>
      </c>
      <c r="G90">
        <v>9.3000000000000007</v>
      </c>
      <c r="H90">
        <f>G90/435.6*4047*4</f>
        <v>345.61157024793391</v>
      </c>
      <c r="I90">
        <f>H90*1.121</f>
        <v>387.43057024793393</v>
      </c>
      <c r="J90" s="19">
        <v>45118</v>
      </c>
    </row>
    <row r="91" spans="1:10" x14ac:dyDescent="0.2">
      <c r="A91">
        <v>2023</v>
      </c>
      <c r="B91" t="s">
        <v>9</v>
      </c>
      <c r="C91" t="s">
        <v>17</v>
      </c>
      <c r="D91" s="19">
        <v>45091</v>
      </c>
      <c r="E91">
        <v>6</v>
      </c>
      <c r="F91">
        <v>1</v>
      </c>
      <c r="G91">
        <v>4.2</v>
      </c>
      <c r="H91">
        <f>G91/435.6*4047*4</f>
        <v>156.08264462809919</v>
      </c>
      <c r="I91">
        <f>H91*1.121</f>
        <v>174.96864462809918</v>
      </c>
      <c r="J91" s="19">
        <v>45118</v>
      </c>
    </row>
    <row r="92" spans="1:10" x14ac:dyDescent="0.2">
      <c r="A92">
        <v>2023</v>
      </c>
      <c r="B92" t="s">
        <v>9</v>
      </c>
      <c r="C92" t="s">
        <v>17</v>
      </c>
      <c r="D92" s="19">
        <v>45091</v>
      </c>
      <c r="E92">
        <v>6</v>
      </c>
      <c r="F92">
        <v>2</v>
      </c>
      <c r="G92">
        <v>5</v>
      </c>
      <c r="H92">
        <f>G92/435.6*4047*4</f>
        <v>185.81267217630852</v>
      </c>
      <c r="I92">
        <f>H92*1.121</f>
        <v>208.29600550964184</v>
      </c>
      <c r="J92" s="19">
        <v>45118</v>
      </c>
    </row>
    <row r="93" spans="1:10" x14ac:dyDescent="0.2">
      <c r="A93">
        <v>2023</v>
      </c>
      <c r="B93" t="s">
        <v>9</v>
      </c>
      <c r="C93" t="s">
        <v>17</v>
      </c>
      <c r="D93" s="19">
        <v>45091</v>
      </c>
      <c r="E93">
        <v>6</v>
      </c>
      <c r="F93">
        <v>3</v>
      </c>
      <c r="G93">
        <v>4.7</v>
      </c>
      <c r="H93">
        <f>G93/435.6*4047*4</f>
        <v>174.66391184573001</v>
      </c>
      <c r="I93">
        <f>H93*1.121</f>
        <v>195.79824517906334</v>
      </c>
      <c r="J93" s="19">
        <v>45118</v>
      </c>
    </row>
    <row r="94" spans="1:10" x14ac:dyDescent="0.2">
      <c r="A94">
        <v>2023</v>
      </c>
      <c r="B94" t="s">
        <v>9</v>
      </c>
      <c r="C94" t="s">
        <v>17</v>
      </c>
      <c r="D94" s="19">
        <v>45091</v>
      </c>
      <c r="E94">
        <v>6</v>
      </c>
      <c r="F94">
        <v>4</v>
      </c>
      <c r="G94">
        <v>14.4</v>
      </c>
      <c r="H94">
        <f>G94/435.6*4047*4</f>
        <v>535.14049586776866</v>
      </c>
      <c r="I94">
        <f>H94*1.121</f>
        <v>599.89249586776862</v>
      </c>
      <c r="J94" s="19">
        <v>45118</v>
      </c>
    </row>
    <row r="95" spans="1:10" x14ac:dyDescent="0.2">
      <c r="A95">
        <v>2023</v>
      </c>
      <c r="B95" t="s">
        <v>10</v>
      </c>
      <c r="C95" t="s">
        <v>17</v>
      </c>
      <c r="D95" s="19">
        <v>45091</v>
      </c>
      <c r="E95">
        <v>9</v>
      </c>
      <c r="F95">
        <v>1</v>
      </c>
      <c r="G95">
        <v>7.3</v>
      </c>
      <c r="H95">
        <f>G95/435.6*4047*4</f>
        <v>271.28650137741045</v>
      </c>
      <c r="I95">
        <f>H95*1.121</f>
        <v>304.11216804407712</v>
      </c>
      <c r="J95" s="19">
        <v>45118</v>
      </c>
    </row>
    <row r="96" spans="1:10" x14ac:dyDescent="0.2">
      <c r="A96">
        <v>2023</v>
      </c>
      <c r="B96" t="s">
        <v>10</v>
      </c>
      <c r="C96" t="s">
        <v>17</v>
      </c>
      <c r="D96" s="19">
        <v>45091</v>
      </c>
      <c r="E96">
        <v>9</v>
      </c>
      <c r="F96">
        <v>2</v>
      </c>
      <c r="G96">
        <v>10.1</v>
      </c>
      <c r="H96">
        <f>G96/435.6*4047*4</f>
        <v>375.34159779614322</v>
      </c>
      <c r="I96">
        <f>H96*1.121</f>
        <v>420.75793112947656</v>
      </c>
      <c r="J96" s="19">
        <v>45118</v>
      </c>
    </row>
    <row r="97" spans="1:10" x14ac:dyDescent="0.2">
      <c r="A97">
        <v>2023</v>
      </c>
      <c r="B97" t="s">
        <v>10</v>
      </c>
      <c r="C97" t="s">
        <v>17</v>
      </c>
      <c r="D97" s="19">
        <v>45091</v>
      </c>
      <c r="E97">
        <v>9</v>
      </c>
      <c r="F97">
        <v>3</v>
      </c>
      <c r="G97">
        <v>6.9</v>
      </c>
      <c r="H97">
        <f>G97/435.6*4047*4</f>
        <v>256.42148760330582</v>
      </c>
      <c r="I97">
        <f>H97*1.121</f>
        <v>287.44848760330581</v>
      </c>
      <c r="J97" s="19">
        <v>45118</v>
      </c>
    </row>
    <row r="98" spans="1:10" x14ac:dyDescent="0.2">
      <c r="A98">
        <v>2023</v>
      </c>
      <c r="B98" t="s">
        <v>10</v>
      </c>
      <c r="C98" t="s">
        <v>17</v>
      </c>
      <c r="D98" s="19">
        <v>45091</v>
      </c>
      <c r="E98">
        <v>9</v>
      </c>
      <c r="F98">
        <v>4</v>
      </c>
      <c r="G98">
        <v>4.4000000000000004</v>
      </c>
      <c r="H98">
        <f>G98/435.6*4047*4</f>
        <v>163.51515151515153</v>
      </c>
      <c r="I98">
        <f>H98*1.121</f>
        <v>183.30048484848487</v>
      </c>
      <c r="J98" s="19">
        <v>45118</v>
      </c>
    </row>
    <row r="99" spans="1:10" x14ac:dyDescent="0.2">
      <c r="A99">
        <v>2023</v>
      </c>
      <c r="B99" t="s">
        <v>154</v>
      </c>
      <c r="C99" t="s">
        <v>18</v>
      </c>
      <c r="D99" s="19">
        <v>45105</v>
      </c>
      <c r="E99">
        <v>0</v>
      </c>
      <c r="F99">
        <v>1</v>
      </c>
      <c r="G99">
        <v>1.2</v>
      </c>
      <c r="H99">
        <f>G99/435.6*4047*4</f>
        <v>44.595041322314046</v>
      </c>
      <c r="I99">
        <f>H99*1.121</f>
        <v>49.991041322314047</v>
      </c>
      <c r="J99" s="19">
        <v>45133</v>
      </c>
    </row>
    <row r="100" spans="1:10" x14ac:dyDescent="0.2">
      <c r="A100">
        <v>2023</v>
      </c>
      <c r="B100" t="s">
        <v>154</v>
      </c>
      <c r="C100" t="s">
        <v>18</v>
      </c>
      <c r="D100" s="19">
        <v>45105</v>
      </c>
      <c r="E100">
        <v>0</v>
      </c>
      <c r="F100">
        <v>2</v>
      </c>
      <c r="G100">
        <v>1.2</v>
      </c>
      <c r="H100">
        <f>G100/435.6*4047*4</f>
        <v>44.595041322314046</v>
      </c>
      <c r="I100">
        <f>H100*1.121</f>
        <v>49.991041322314047</v>
      </c>
      <c r="J100" s="19">
        <v>45133</v>
      </c>
    </row>
    <row r="101" spans="1:10" x14ac:dyDescent="0.2">
      <c r="A101">
        <v>2023</v>
      </c>
      <c r="B101" t="s">
        <v>154</v>
      </c>
      <c r="C101" t="s">
        <v>18</v>
      </c>
      <c r="D101" s="19">
        <v>45105</v>
      </c>
      <c r="E101">
        <v>0</v>
      </c>
      <c r="F101">
        <v>3</v>
      </c>
      <c r="G101">
        <v>1</v>
      </c>
      <c r="H101">
        <f>G101/435.6*4047*4</f>
        <v>37.162534435261705</v>
      </c>
      <c r="I101">
        <f>H101*1.121</f>
        <v>41.659201101928375</v>
      </c>
      <c r="J101" s="19">
        <v>45133</v>
      </c>
    </row>
    <row r="102" spans="1:10" x14ac:dyDescent="0.2">
      <c r="A102">
        <v>2023</v>
      </c>
      <c r="B102" t="s">
        <v>154</v>
      </c>
      <c r="C102" t="s">
        <v>18</v>
      </c>
      <c r="D102" s="19">
        <v>45105</v>
      </c>
      <c r="E102">
        <v>0</v>
      </c>
      <c r="F102">
        <v>4</v>
      </c>
      <c r="G102">
        <v>1</v>
      </c>
      <c r="H102">
        <f>G102/435.6*4047*4</f>
        <v>37.162534435261705</v>
      </c>
      <c r="I102">
        <f>H102*1.121</f>
        <v>41.659201101928375</v>
      </c>
      <c r="J102" s="19">
        <v>45133</v>
      </c>
    </row>
    <row r="103" spans="1:10" x14ac:dyDescent="0.2">
      <c r="A103">
        <v>2023</v>
      </c>
      <c r="B103" t="s">
        <v>11</v>
      </c>
      <c r="C103" t="s">
        <v>18</v>
      </c>
      <c r="D103" s="19">
        <v>45105</v>
      </c>
      <c r="E103">
        <v>3</v>
      </c>
      <c r="F103">
        <v>1</v>
      </c>
      <c r="G103">
        <v>2</v>
      </c>
      <c r="H103">
        <f>G103/435.6*4047*4</f>
        <v>74.32506887052341</v>
      </c>
      <c r="I103">
        <f>H103*1.121</f>
        <v>83.318402203856749</v>
      </c>
      <c r="J103" s="19">
        <v>45133</v>
      </c>
    </row>
    <row r="104" spans="1:10" x14ac:dyDescent="0.2">
      <c r="A104">
        <v>2023</v>
      </c>
      <c r="B104" t="s">
        <v>11</v>
      </c>
      <c r="C104" t="s">
        <v>18</v>
      </c>
      <c r="D104" s="19">
        <v>45105</v>
      </c>
      <c r="E104">
        <v>3</v>
      </c>
      <c r="F104">
        <v>2</v>
      </c>
      <c r="G104">
        <v>0.7</v>
      </c>
      <c r="H104">
        <f>G104/435.6*4047*4</f>
        <v>26.013774104683193</v>
      </c>
      <c r="I104">
        <f>H104*1.121</f>
        <v>29.161440771349859</v>
      </c>
      <c r="J104" s="19">
        <v>45133</v>
      </c>
    </row>
    <row r="105" spans="1:10" x14ac:dyDescent="0.2">
      <c r="A105">
        <v>2023</v>
      </c>
      <c r="B105" t="s">
        <v>11</v>
      </c>
      <c r="C105" t="s">
        <v>18</v>
      </c>
      <c r="D105" s="19">
        <v>45105</v>
      </c>
      <c r="E105">
        <v>3</v>
      </c>
      <c r="F105">
        <v>3</v>
      </c>
      <c r="G105">
        <v>0.6</v>
      </c>
      <c r="H105">
        <f>G105/435.6*4047*4</f>
        <v>22.297520661157023</v>
      </c>
      <c r="I105">
        <f>H105*1.121</f>
        <v>24.995520661157023</v>
      </c>
      <c r="J105" s="19">
        <v>45133</v>
      </c>
    </row>
    <row r="106" spans="1:10" x14ac:dyDescent="0.2">
      <c r="A106">
        <v>2023</v>
      </c>
      <c r="B106" t="s">
        <v>11</v>
      </c>
      <c r="C106" t="s">
        <v>18</v>
      </c>
      <c r="D106" s="19">
        <v>45105</v>
      </c>
      <c r="E106">
        <v>3</v>
      </c>
      <c r="F106">
        <v>4</v>
      </c>
      <c r="G106">
        <v>1.3</v>
      </c>
      <c r="H106">
        <f>G106/435.6*4047*4</f>
        <v>48.311294765840216</v>
      </c>
      <c r="I106">
        <f>H106*1.121</f>
        <v>54.156961432506883</v>
      </c>
      <c r="J106" s="19">
        <v>45133</v>
      </c>
    </row>
    <row r="107" spans="1:10" x14ac:dyDescent="0.2">
      <c r="A107">
        <v>2023</v>
      </c>
      <c r="B107" t="s">
        <v>12</v>
      </c>
      <c r="C107" t="s">
        <v>18</v>
      </c>
      <c r="D107" s="19">
        <v>45105</v>
      </c>
      <c r="E107">
        <v>6</v>
      </c>
      <c r="F107">
        <v>1</v>
      </c>
      <c r="G107">
        <v>0.2</v>
      </c>
      <c r="H107">
        <f>G107/435.6*4047*4</f>
        <v>7.4325068870523419</v>
      </c>
      <c r="I107">
        <f>H107*1.121</f>
        <v>8.3318402203856756</v>
      </c>
      <c r="J107" s="19">
        <v>45133</v>
      </c>
    </row>
    <row r="108" spans="1:10" x14ac:dyDescent="0.2">
      <c r="A108">
        <v>2023</v>
      </c>
      <c r="B108" t="s">
        <v>12</v>
      </c>
      <c r="C108" t="s">
        <v>18</v>
      </c>
      <c r="D108" s="19">
        <v>45105</v>
      </c>
      <c r="E108">
        <v>6</v>
      </c>
      <c r="F108">
        <v>2</v>
      </c>
      <c r="G108">
        <v>0.7</v>
      </c>
      <c r="H108">
        <f>G108/435.6*4047*4</f>
        <v>26.013774104683193</v>
      </c>
      <c r="I108">
        <f>H108*1.121</f>
        <v>29.161440771349859</v>
      </c>
      <c r="J108" s="19">
        <v>45133</v>
      </c>
    </row>
    <row r="109" spans="1:10" x14ac:dyDescent="0.2">
      <c r="A109">
        <v>2023</v>
      </c>
      <c r="B109" t="s">
        <v>12</v>
      </c>
      <c r="C109" t="s">
        <v>18</v>
      </c>
      <c r="D109" s="19">
        <v>45105</v>
      </c>
      <c r="E109">
        <v>6</v>
      </c>
      <c r="F109">
        <v>3</v>
      </c>
      <c r="G109">
        <v>1.1000000000000001</v>
      </c>
      <c r="H109">
        <f>G109/435.6*4047*4</f>
        <v>40.878787878787882</v>
      </c>
      <c r="I109">
        <f>H109*1.121</f>
        <v>45.825121212121218</v>
      </c>
      <c r="J109" s="19">
        <v>45133</v>
      </c>
    </row>
    <row r="110" spans="1:10" x14ac:dyDescent="0.2">
      <c r="A110">
        <v>2023</v>
      </c>
      <c r="B110" t="s">
        <v>12</v>
      </c>
      <c r="C110" t="s">
        <v>18</v>
      </c>
      <c r="D110" s="19">
        <v>45105</v>
      </c>
      <c r="E110">
        <v>6</v>
      </c>
      <c r="F110">
        <v>4</v>
      </c>
      <c r="G110">
        <v>0.6</v>
      </c>
      <c r="H110">
        <f>G110/435.6*4047*4</f>
        <v>22.297520661157023</v>
      </c>
      <c r="I110">
        <f>H110*1.121</f>
        <v>24.995520661157023</v>
      </c>
      <c r="J110" s="19">
        <v>45133</v>
      </c>
    </row>
    <row r="111" spans="1:10" x14ac:dyDescent="0.2">
      <c r="A111">
        <v>2023</v>
      </c>
      <c r="B111" t="s">
        <v>13</v>
      </c>
      <c r="C111" t="s">
        <v>18</v>
      </c>
      <c r="D111" s="19">
        <v>45105</v>
      </c>
      <c r="E111">
        <v>9</v>
      </c>
      <c r="F111">
        <v>1</v>
      </c>
      <c r="G111">
        <v>0.3</v>
      </c>
      <c r="H111">
        <f>G111/435.6*4047*4</f>
        <v>11.148760330578511</v>
      </c>
      <c r="I111">
        <f>H111*1.121</f>
        <v>12.497760330578512</v>
      </c>
      <c r="J111" s="19">
        <v>45133</v>
      </c>
    </row>
    <row r="112" spans="1:10" x14ac:dyDescent="0.2">
      <c r="A112">
        <v>2023</v>
      </c>
      <c r="B112" t="s">
        <v>13</v>
      </c>
      <c r="C112" t="s">
        <v>18</v>
      </c>
      <c r="D112" s="19">
        <v>45105</v>
      </c>
      <c r="E112">
        <v>9</v>
      </c>
      <c r="F112">
        <v>2</v>
      </c>
      <c r="G112">
        <v>0.3</v>
      </c>
      <c r="H112">
        <f>G112/435.6*4047*4</f>
        <v>11.148760330578511</v>
      </c>
      <c r="I112">
        <f>H112*1.121</f>
        <v>12.497760330578512</v>
      </c>
      <c r="J112" s="19">
        <v>45133</v>
      </c>
    </row>
    <row r="113" spans="1:10" x14ac:dyDescent="0.2">
      <c r="A113">
        <v>2023</v>
      </c>
      <c r="B113" t="s">
        <v>13</v>
      </c>
      <c r="C113" t="s">
        <v>18</v>
      </c>
      <c r="D113" s="19">
        <v>45105</v>
      </c>
      <c r="E113">
        <v>9</v>
      </c>
      <c r="F113">
        <v>3</v>
      </c>
      <c r="G113">
        <v>0.5</v>
      </c>
      <c r="H113">
        <f>G113/435.6*4047*4</f>
        <v>18.581267217630852</v>
      </c>
      <c r="I113">
        <f>H113*1.121</f>
        <v>20.829600550964187</v>
      </c>
      <c r="J113" s="19">
        <v>45133</v>
      </c>
    </row>
    <row r="114" spans="1:10" x14ac:dyDescent="0.2">
      <c r="A114">
        <v>2023</v>
      </c>
      <c r="B114" t="s">
        <v>13</v>
      </c>
      <c r="C114" t="s">
        <v>18</v>
      </c>
      <c r="D114" s="19">
        <v>45105</v>
      </c>
      <c r="E114">
        <v>9</v>
      </c>
      <c r="F114">
        <v>4</v>
      </c>
      <c r="G114">
        <v>2.5</v>
      </c>
      <c r="H114">
        <f>G114/435.6*4047*4</f>
        <v>92.906336088154262</v>
      </c>
      <c r="I114">
        <f>H114*1.121</f>
        <v>104.14800275482092</v>
      </c>
      <c r="J114" s="19">
        <v>45133</v>
      </c>
    </row>
  </sheetData>
  <sortState xmlns:xlrd2="http://schemas.microsoft.com/office/spreadsheetml/2017/richdata2" ref="A3:J114">
    <sortCondition ref="A3:A114"/>
    <sortCondition ref="D3:D114"/>
    <sortCondition ref="B3:B114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066E6-9575-6842-ABA3-B0699A12ACC0}">
  <dimension ref="A1:AV146"/>
  <sheetViews>
    <sheetView zoomScale="45" zoomScaleNormal="45" workbookViewId="0">
      <pane xSplit="7" ySplit="2" topLeftCell="H97" activePane="bottomRight" state="frozen"/>
      <selection pane="topRight" activeCell="H1" sqref="H1"/>
      <selection pane="bottomLeft" activeCell="A3" sqref="A3"/>
      <selection pane="bottomRight" activeCell="K123" sqref="K123:AB146"/>
    </sheetView>
  </sheetViews>
  <sheetFormatPr baseColWidth="10" defaultRowHeight="16" x14ac:dyDescent="0.2"/>
  <cols>
    <col min="8" max="8" width="10.83203125" style="2"/>
    <col min="9" max="9" width="10.83203125" style="4"/>
    <col min="10" max="11" width="10.83203125" style="2"/>
    <col min="14" max="14" width="10.83203125" style="2"/>
    <col min="15" max="15" width="10.83203125" style="4"/>
    <col min="16" max="16" width="10.83203125" style="2"/>
    <col min="18" max="18" width="10.83203125" style="2"/>
    <col min="19" max="19" width="10.83203125" style="4"/>
    <col min="20" max="20" width="10.83203125" style="2"/>
    <col min="22" max="22" width="10.83203125" style="3"/>
    <col min="23" max="23" width="10.83203125" style="4"/>
    <col min="24" max="24" width="10.83203125" style="2"/>
    <col min="26" max="26" width="10.83203125" style="3"/>
    <col min="27" max="27" width="10.83203125" style="4"/>
    <col min="28" max="30" width="10.83203125" style="2"/>
    <col min="31" max="37" width="11.6640625" bestFit="1" customWidth="1"/>
    <col min="38" max="38" width="10.83203125" style="4"/>
    <col min="39" max="39" width="10.83203125" style="2"/>
    <col min="41" max="41" width="10.83203125" style="3"/>
    <col min="42" max="42" width="10.83203125" style="4"/>
    <col min="43" max="43" width="10.83203125" style="2"/>
    <col min="45" max="45" width="10.83203125" style="3"/>
    <col min="46" max="46" width="10.83203125" style="4"/>
    <col min="47" max="47" width="10.83203125" style="2"/>
  </cols>
  <sheetData>
    <row r="1" spans="1:48" x14ac:dyDescent="0.2">
      <c r="A1" t="s">
        <v>39</v>
      </c>
      <c r="B1" t="s">
        <v>1</v>
      </c>
      <c r="C1" t="s">
        <v>14</v>
      </c>
      <c r="D1" t="s">
        <v>0</v>
      </c>
      <c r="E1" t="s">
        <v>19</v>
      </c>
      <c r="F1" t="s">
        <v>20</v>
      </c>
      <c r="G1" t="s">
        <v>62</v>
      </c>
      <c r="H1" s="3" t="s">
        <v>25</v>
      </c>
      <c r="M1" t="s">
        <v>24</v>
      </c>
      <c r="N1" s="2" t="s">
        <v>63</v>
      </c>
    </row>
    <row r="2" spans="1:48" ht="153" x14ac:dyDescent="0.2">
      <c r="E2" t="s">
        <v>24</v>
      </c>
      <c r="H2" s="2" t="s">
        <v>26</v>
      </c>
      <c r="I2" s="4" t="s">
        <v>37</v>
      </c>
      <c r="J2" s="2" t="s">
        <v>38</v>
      </c>
      <c r="K2" s="2" t="s">
        <v>38</v>
      </c>
      <c r="L2" t="s">
        <v>27</v>
      </c>
      <c r="M2" t="s">
        <v>26</v>
      </c>
      <c r="N2" s="2" t="s">
        <v>64</v>
      </c>
      <c r="O2" s="4" t="s">
        <v>65</v>
      </c>
      <c r="P2" s="2" t="s">
        <v>66</v>
      </c>
      <c r="Q2" t="s">
        <v>67</v>
      </c>
      <c r="R2" s="2" t="s">
        <v>68</v>
      </c>
      <c r="S2" s="4" t="s">
        <v>69</v>
      </c>
      <c r="T2" s="2" t="s">
        <v>70</v>
      </c>
      <c r="U2" t="s">
        <v>71</v>
      </c>
      <c r="V2" s="3" t="s">
        <v>72</v>
      </c>
      <c r="W2" s="4" t="s">
        <v>73</v>
      </c>
      <c r="X2" s="14" t="s">
        <v>151</v>
      </c>
      <c r="Y2" t="s">
        <v>74</v>
      </c>
      <c r="Z2" s="15" t="s">
        <v>152</v>
      </c>
      <c r="AA2" s="4" t="s">
        <v>75</v>
      </c>
      <c r="AB2" s="2" t="s">
        <v>76</v>
      </c>
    </row>
    <row r="3" spans="1:48" x14ac:dyDescent="0.2">
      <c r="A3">
        <v>2022</v>
      </c>
      <c r="B3" t="s">
        <v>3</v>
      </c>
      <c r="C3" t="s">
        <v>15</v>
      </c>
      <c r="D3" s="1">
        <v>44699</v>
      </c>
      <c r="E3">
        <v>6</v>
      </c>
      <c r="F3">
        <v>1</v>
      </c>
      <c r="G3">
        <v>1</v>
      </c>
      <c r="I3" s="4">
        <v>0</v>
      </c>
      <c r="J3" s="2" t="s">
        <v>40</v>
      </c>
      <c r="L3" s="1">
        <v>44707</v>
      </c>
      <c r="M3" s="1"/>
    </row>
    <row r="4" spans="1:48" x14ac:dyDescent="0.2">
      <c r="A4">
        <v>2022</v>
      </c>
      <c r="B4" t="s">
        <v>3</v>
      </c>
      <c r="C4" t="s">
        <v>15</v>
      </c>
      <c r="D4" s="1">
        <v>44699</v>
      </c>
      <c r="E4">
        <v>6</v>
      </c>
      <c r="F4">
        <v>2</v>
      </c>
      <c r="G4">
        <v>1</v>
      </c>
      <c r="I4" s="4">
        <v>0</v>
      </c>
      <c r="J4" s="2" t="s">
        <v>40</v>
      </c>
      <c r="L4" s="1">
        <v>44707</v>
      </c>
      <c r="M4" s="1"/>
      <c r="Q4" s="1"/>
      <c r="U4" s="1"/>
      <c r="Y4" s="1"/>
      <c r="AE4" s="1"/>
      <c r="AF4" s="1"/>
      <c r="AG4" s="1"/>
      <c r="AH4" s="1"/>
      <c r="AI4" s="1"/>
      <c r="AJ4" s="1"/>
      <c r="AK4" s="1"/>
      <c r="AN4" s="1"/>
      <c r="AR4" s="1"/>
      <c r="AV4" s="1"/>
    </row>
    <row r="5" spans="1:48" x14ac:dyDescent="0.2">
      <c r="A5">
        <v>2022</v>
      </c>
      <c r="B5" t="s">
        <v>3</v>
      </c>
      <c r="C5" t="s">
        <v>15</v>
      </c>
      <c r="D5" s="1">
        <v>44699</v>
      </c>
      <c r="E5">
        <v>6</v>
      </c>
      <c r="F5">
        <v>3</v>
      </c>
      <c r="G5">
        <v>1</v>
      </c>
      <c r="I5" s="4">
        <v>0</v>
      </c>
      <c r="J5" s="2" t="s">
        <v>40</v>
      </c>
      <c r="L5" s="1">
        <v>44707</v>
      </c>
      <c r="M5" s="1"/>
      <c r="Q5" s="1"/>
      <c r="U5" s="1"/>
      <c r="Y5" s="1"/>
      <c r="AE5" s="1"/>
      <c r="AF5" s="1"/>
      <c r="AG5" s="1"/>
      <c r="AH5" s="1"/>
      <c r="AI5" s="1"/>
      <c r="AJ5" s="1"/>
      <c r="AK5" s="1"/>
      <c r="AM5" s="8"/>
      <c r="AN5" s="1"/>
      <c r="AR5" s="1"/>
      <c r="AV5" s="1"/>
    </row>
    <row r="6" spans="1:48" x14ac:dyDescent="0.2">
      <c r="A6">
        <v>2022</v>
      </c>
      <c r="B6" t="s">
        <v>3</v>
      </c>
      <c r="C6" t="s">
        <v>15</v>
      </c>
      <c r="D6" s="1">
        <v>44699</v>
      </c>
      <c r="E6">
        <v>6</v>
      </c>
      <c r="F6">
        <v>4</v>
      </c>
      <c r="G6">
        <v>1</v>
      </c>
      <c r="I6" s="4">
        <v>0</v>
      </c>
      <c r="J6" s="2" t="s">
        <v>40</v>
      </c>
      <c r="L6" s="1">
        <v>44707</v>
      </c>
      <c r="M6" s="1"/>
      <c r="Q6" s="1"/>
      <c r="U6" s="1"/>
      <c r="Y6" s="1"/>
      <c r="AE6" s="1"/>
      <c r="AF6" s="1"/>
      <c r="AG6" s="1"/>
      <c r="AH6" s="1"/>
      <c r="AI6" s="1"/>
      <c r="AJ6" s="1"/>
      <c r="AK6" s="1"/>
      <c r="AN6" s="1"/>
      <c r="AR6" s="1"/>
      <c r="AV6" s="1"/>
    </row>
    <row r="7" spans="1:48" x14ac:dyDescent="0.2">
      <c r="A7">
        <v>2022</v>
      </c>
      <c r="B7" t="s">
        <v>3</v>
      </c>
      <c r="C7" t="s">
        <v>15</v>
      </c>
      <c r="D7" s="1">
        <v>44699</v>
      </c>
      <c r="E7">
        <v>6</v>
      </c>
      <c r="F7">
        <v>1</v>
      </c>
      <c r="G7">
        <v>2</v>
      </c>
      <c r="I7" s="4">
        <v>1</v>
      </c>
      <c r="J7" s="2" t="s">
        <v>41</v>
      </c>
      <c r="L7" s="1">
        <v>44714</v>
      </c>
      <c r="M7" s="1"/>
      <c r="Q7" s="1"/>
      <c r="U7" s="1"/>
      <c r="Y7" s="1"/>
      <c r="AE7" s="1"/>
      <c r="AF7" s="1"/>
      <c r="AG7" s="1"/>
      <c r="AH7" s="1"/>
      <c r="AI7" s="1"/>
      <c r="AJ7" s="1"/>
      <c r="AK7" s="1"/>
      <c r="AN7" s="1"/>
      <c r="AR7" s="1"/>
      <c r="AV7" s="1"/>
    </row>
    <row r="8" spans="1:48" x14ac:dyDescent="0.2">
      <c r="A8">
        <v>2022</v>
      </c>
      <c r="B8" t="s">
        <v>3</v>
      </c>
      <c r="C8" t="s">
        <v>15</v>
      </c>
      <c r="D8" s="1">
        <v>44699</v>
      </c>
      <c r="E8">
        <v>6</v>
      </c>
      <c r="F8">
        <v>2</v>
      </c>
      <c r="G8">
        <v>2</v>
      </c>
      <c r="I8" s="4">
        <v>1</v>
      </c>
      <c r="J8" s="2" t="s">
        <v>41</v>
      </c>
      <c r="L8" s="1">
        <v>44714</v>
      </c>
      <c r="M8" s="1"/>
    </row>
    <row r="9" spans="1:48" x14ac:dyDescent="0.2">
      <c r="A9">
        <v>2022</v>
      </c>
      <c r="B9" t="s">
        <v>3</v>
      </c>
      <c r="C9" t="s">
        <v>15</v>
      </c>
      <c r="D9" s="1">
        <v>44699</v>
      </c>
      <c r="E9">
        <v>6</v>
      </c>
      <c r="F9">
        <v>3</v>
      </c>
      <c r="G9">
        <v>2</v>
      </c>
      <c r="I9" s="4">
        <v>1</v>
      </c>
      <c r="J9" s="2" t="s">
        <v>41</v>
      </c>
      <c r="L9" s="1">
        <v>44714</v>
      </c>
      <c r="M9" s="1"/>
    </row>
    <row r="10" spans="1:48" x14ac:dyDescent="0.2">
      <c r="A10">
        <v>2022</v>
      </c>
      <c r="B10" t="s">
        <v>3</v>
      </c>
      <c r="C10" t="s">
        <v>15</v>
      </c>
      <c r="D10" s="1">
        <v>44699</v>
      </c>
      <c r="E10">
        <v>6</v>
      </c>
      <c r="F10">
        <v>4</v>
      </c>
      <c r="G10">
        <v>2</v>
      </c>
      <c r="I10" s="4">
        <v>1</v>
      </c>
      <c r="J10" s="2" t="s">
        <v>41</v>
      </c>
      <c r="L10" s="1">
        <v>44714</v>
      </c>
      <c r="M10" s="2"/>
      <c r="N10" s="9"/>
      <c r="O10" s="9"/>
      <c r="P10" s="9"/>
      <c r="Q10" s="9"/>
      <c r="R10" s="9"/>
      <c r="S10" s="9"/>
    </row>
    <row r="11" spans="1:48" x14ac:dyDescent="0.2">
      <c r="A11">
        <v>2022</v>
      </c>
      <c r="B11" t="s">
        <v>3</v>
      </c>
      <c r="C11" t="s">
        <v>15</v>
      </c>
      <c r="D11" s="1">
        <v>44699</v>
      </c>
      <c r="E11">
        <v>6</v>
      </c>
      <c r="F11">
        <v>1</v>
      </c>
      <c r="G11">
        <v>3</v>
      </c>
      <c r="I11" s="4">
        <v>2</v>
      </c>
      <c r="J11" s="2" t="s">
        <v>42</v>
      </c>
      <c r="L11" s="1">
        <v>44721</v>
      </c>
      <c r="M11" s="1"/>
    </row>
    <row r="12" spans="1:48" x14ac:dyDescent="0.2">
      <c r="A12">
        <v>2022</v>
      </c>
      <c r="B12" t="s">
        <v>3</v>
      </c>
      <c r="C12" t="s">
        <v>15</v>
      </c>
      <c r="D12" s="1">
        <v>44699</v>
      </c>
      <c r="E12">
        <v>6</v>
      </c>
      <c r="F12">
        <v>2</v>
      </c>
      <c r="G12">
        <v>3</v>
      </c>
      <c r="I12" s="4">
        <v>2</v>
      </c>
      <c r="J12" s="2" t="s">
        <v>42</v>
      </c>
      <c r="L12" s="1">
        <v>44721</v>
      </c>
      <c r="M12" s="1"/>
    </row>
    <row r="13" spans="1:48" x14ac:dyDescent="0.2">
      <c r="A13">
        <v>2022</v>
      </c>
      <c r="B13" t="s">
        <v>3</v>
      </c>
      <c r="C13" t="s">
        <v>15</v>
      </c>
      <c r="D13" s="1">
        <v>44699</v>
      </c>
      <c r="E13">
        <v>6</v>
      </c>
      <c r="F13">
        <v>3</v>
      </c>
      <c r="G13">
        <v>3</v>
      </c>
      <c r="I13" s="4">
        <v>2</v>
      </c>
      <c r="J13" s="2" t="s">
        <v>42</v>
      </c>
      <c r="L13" s="1">
        <v>44721</v>
      </c>
      <c r="M13" s="1"/>
    </row>
    <row r="14" spans="1:48" x14ac:dyDescent="0.2">
      <c r="A14">
        <v>2022</v>
      </c>
      <c r="B14" t="s">
        <v>3</v>
      </c>
      <c r="C14" t="s">
        <v>15</v>
      </c>
      <c r="D14" s="1">
        <v>44699</v>
      </c>
      <c r="E14">
        <v>6</v>
      </c>
      <c r="F14">
        <v>4</v>
      </c>
      <c r="G14">
        <v>3</v>
      </c>
      <c r="I14" s="4">
        <v>2</v>
      </c>
      <c r="J14" s="2" t="s">
        <v>42</v>
      </c>
      <c r="L14" s="1">
        <v>44721</v>
      </c>
      <c r="M14" s="1"/>
    </row>
    <row r="15" spans="1:48" x14ac:dyDescent="0.2">
      <c r="A15">
        <v>2022</v>
      </c>
      <c r="B15" t="s">
        <v>3</v>
      </c>
      <c r="C15" t="s">
        <v>15</v>
      </c>
      <c r="D15" s="1">
        <v>44699</v>
      </c>
      <c r="E15">
        <v>6</v>
      </c>
      <c r="F15">
        <v>1</v>
      </c>
      <c r="G15">
        <v>4</v>
      </c>
      <c r="H15" s="3">
        <v>19.600000000000001</v>
      </c>
      <c r="I15" s="4">
        <v>4</v>
      </c>
      <c r="J15" s="2" t="s">
        <v>42</v>
      </c>
      <c r="K15" s="2" t="s">
        <v>42</v>
      </c>
      <c r="L15" s="1">
        <v>44728</v>
      </c>
      <c r="M15" s="2">
        <f>H15/435.6*4047*4</f>
        <v>728.38567493112942</v>
      </c>
      <c r="N15" s="9">
        <v>28.192407247627266</v>
      </c>
      <c r="O15" s="9">
        <v>26.229508196721312</v>
      </c>
      <c r="P15" s="9">
        <v>43.528904227782576</v>
      </c>
      <c r="Q15" s="9">
        <v>39.311906816220883</v>
      </c>
      <c r="R15" s="9">
        <v>3.2247627264883527</v>
      </c>
      <c r="S15" s="9">
        <v>3.5483175150992237</v>
      </c>
      <c r="T15" s="9">
        <f t="shared" ref="T15:T38" si="0">S15-1</f>
        <v>2.5483175150992237</v>
      </c>
      <c r="U15" s="9">
        <f t="shared" ref="U15:U38" si="1">P15*0.93</f>
        <v>40.4818809318378</v>
      </c>
      <c r="V15" s="9">
        <f t="shared" ref="V15:V38" si="2">88.9-(0.779*O15)</f>
        <v>68.467213114754102</v>
      </c>
      <c r="W15" s="9">
        <f t="shared" ref="W15:W38" si="3">120/P15</f>
        <v>2.7567888999008918</v>
      </c>
      <c r="X15" s="9">
        <f t="shared" ref="X15:X38" si="4">100-(P15*0.93)-N15-S15</f>
        <v>27.77739430543571</v>
      </c>
      <c r="Y15" s="9">
        <f t="shared" ref="Y15:Y38" si="5">22.7+(0.664*Q15)</f>
        <v>48.803106125970672</v>
      </c>
      <c r="Z15" s="9">
        <f t="shared" ref="Z15:Z38" si="6">(X15*0.98)+(N15*0.87)+(T15*0.97*2.25)+(U15*Y15/100)-10</f>
        <v>67.06735901442066</v>
      </c>
      <c r="AA15" s="9">
        <f t="shared" ref="AA15:AA38" si="7">W15*Z15/1.23</f>
        <v>150.31752103790478</v>
      </c>
      <c r="AB15" s="9">
        <f t="shared" ref="AB15:AB38" si="8">W15*V15/1.29</f>
        <v>146.31756055961463</v>
      </c>
      <c r="AC15" s="9"/>
      <c r="AD15" s="9">
        <f>AVERAGE(I15:I30)</f>
        <v>16.625</v>
      </c>
      <c r="AE15" s="3">
        <f>AVERAGE(M15:M30)</f>
        <v>1189.6656336088154</v>
      </c>
      <c r="AF15" s="3">
        <f>AVERAGE(N15:N30)</f>
        <v>21.952509919629776</v>
      </c>
      <c r="AG15" s="3">
        <f>AVERAGE(O15:O30)</f>
        <v>32.537492297831264</v>
      </c>
      <c r="AH15" s="3">
        <f>AVERAGE(P15:P30)</f>
        <v>50.493545038185438</v>
      </c>
      <c r="AI15" s="3">
        <f>AVERAGE(AA15:AA30)</f>
        <v>126.9246947238691</v>
      </c>
      <c r="AJ15" s="3">
        <f>AVERAGE(AB15:AB30)</f>
        <v>120.79595346309327</v>
      </c>
      <c r="AK15" s="3"/>
      <c r="AL15" s="3"/>
    </row>
    <row r="16" spans="1:48" x14ac:dyDescent="0.2">
      <c r="A16">
        <v>2022</v>
      </c>
      <c r="B16" t="s">
        <v>3</v>
      </c>
      <c r="C16" t="s">
        <v>15</v>
      </c>
      <c r="D16" s="1">
        <v>44699</v>
      </c>
      <c r="E16">
        <v>6</v>
      </c>
      <c r="F16">
        <v>2</v>
      </c>
      <c r="G16">
        <v>4</v>
      </c>
      <c r="H16" s="3">
        <v>11.9</v>
      </c>
      <c r="I16" s="4">
        <v>4</v>
      </c>
      <c r="J16" s="2" t="s">
        <v>42</v>
      </c>
      <c r="K16" s="2" t="s">
        <v>42</v>
      </c>
      <c r="L16" s="1">
        <v>44728</v>
      </c>
      <c r="M16" s="2">
        <f t="shared" ref="M16:M38" si="9">H16/435.6*4047*4</f>
        <v>442.23415977961434</v>
      </c>
      <c r="N16" s="9">
        <v>32.238902689275299</v>
      </c>
      <c r="O16" s="9">
        <v>26.84955178745005</v>
      </c>
      <c r="P16" s="9">
        <v>40.15552435468193</v>
      </c>
      <c r="Q16" s="9">
        <v>38.827087158440435</v>
      </c>
      <c r="R16" s="9">
        <v>3.0672858840047517</v>
      </c>
      <c r="S16" s="9">
        <v>3.1320876984555568</v>
      </c>
      <c r="T16" s="9">
        <f t="shared" si="0"/>
        <v>2.1320876984555568</v>
      </c>
      <c r="U16" s="9">
        <f t="shared" si="1"/>
        <v>37.344637649854199</v>
      </c>
      <c r="V16" s="9">
        <f t="shared" si="2"/>
        <v>67.984199157576413</v>
      </c>
      <c r="W16" s="9">
        <f t="shared" si="3"/>
        <v>2.9883808499193116</v>
      </c>
      <c r="X16" s="9">
        <f t="shared" si="4"/>
        <v>27.284371962414944</v>
      </c>
      <c r="Y16" s="9">
        <f t="shared" si="5"/>
        <v>48.481185873204453</v>
      </c>
      <c r="Z16" s="9">
        <f t="shared" si="6"/>
        <v>67.544934457415906</v>
      </c>
      <c r="AA16" s="9">
        <f t="shared" si="7"/>
        <v>164.1056818224364</v>
      </c>
      <c r="AB16" s="9">
        <f t="shared" si="8"/>
        <v>157.49044872837359</v>
      </c>
      <c r="AC16" s="9"/>
      <c r="AD16" s="9"/>
    </row>
    <row r="17" spans="1:38" x14ac:dyDescent="0.2">
      <c r="A17">
        <v>2022</v>
      </c>
      <c r="B17" t="s">
        <v>3</v>
      </c>
      <c r="C17" t="s">
        <v>15</v>
      </c>
      <c r="D17" s="1">
        <v>44699</v>
      </c>
      <c r="E17">
        <v>6</v>
      </c>
      <c r="F17">
        <v>3</v>
      </c>
      <c r="G17">
        <v>4</v>
      </c>
      <c r="H17" s="3">
        <v>14.5</v>
      </c>
      <c r="I17" s="4">
        <v>4</v>
      </c>
      <c r="J17" s="2" t="s">
        <v>42</v>
      </c>
      <c r="K17" s="2" t="s">
        <v>42</v>
      </c>
      <c r="L17" s="1">
        <v>44728</v>
      </c>
      <c r="M17" s="2">
        <f t="shared" si="9"/>
        <v>538.85674931129472</v>
      </c>
      <c r="N17" s="9">
        <v>28.490832157968971</v>
      </c>
      <c r="O17" s="9">
        <v>25.268525550612996</v>
      </c>
      <c r="P17" s="9">
        <v>38.005858739286104</v>
      </c>
      <c r="Q17" s="9">
        <v>35.608115438862967</v>
      </c>
      <c r="R17" s="9">
        <v>2.5604860583704023</v>
      </c>
      <c r="S17" s="9">
        <v>3.4284474340891831</v>
      </c>
      <c r="T17" s="9">
        <f t="shared" si="0"/>
        <v>2.4284474340891831</v>
      </c>
      <c r="U17" s="9">
        <f t="shared" si="1"/>
        <v>35.345448627536079</v>
      </c>
      <c r="V17" s="9">
        <f t="shared" si="2"/>
        <v>69.215818596072481</v>
      </c>
      <c r="W17" s="9">
        <f t="shared" si="3"/>
        <v>3.1574079360548097</v>
      </c>
      <c r="X17" s="9">
        <f t="shared" si="4"/>
        <v>32.73527178040576</v>
      </c>
      <c r="Y17" s="9">
        <f t="shared" si="5"/>
        <v>46.343788651405006</v>
      </c>
      <c r="Z17" s="9">
        <f t="shared" si="6"/>
        <v>68.548096856966552</v>
      </c>
      <c r="AA17" s="9">
        <f t="shared" si="7"/>
        <v>175.96284960783737</v>
      </c>
      <c r="AB17" s="9">
        <f t="shared" si="8"/>
        <v>169.41284878741808</v>
      </c>
      <c r="AC17" s="9"/>
      <c r="AD17" s="9"/>
    </row>
    <row r="18" spans="1:38" x14ac:dyDescent="0.2">
      <c r="A18">
        <v>2022</v>
      </c>
      <c r="B18" t="s">
        <v>3</v>
      </c>
      <c r="C18" t="s">
        <v>15</v>
      </c>
      <c r="D18" s="1">
        <v>44699</v>
      </c>
      <c r="E18">
        <v>6</v>
      </c>
      <c r="F18">
        <v>4</v>
      </c>
      <c r="G18">
        <v>4</v>
      </c>
      <c r="H18" s="3">
        <v>14.5</v>
      </c>
      <c r="I18" s="4">
        <v>5</v>
      </c>
      <c r="J18" s="2" t="s">
        <v>42</v>
      </c>
      <c r="K18" s="2" t="s">
        <v>42</v>
      </c>
      <c r="L18" s="1">
        <v>44728</v>
      </c>
      <c r="M18" s="2">
        <f t="shared" si="9"/>
        <v>538.85674931129472</v>
      </c>
      <c r="N18" s="9">
        <v>28.13928182807399</v>
      </c>
      <c r="O18" s="9">
        <v>27.018498367791072</v>
      </c>
      <c r="P18" s="9">
        <v>39.912948857453749</v>
      </c>
      <c r="Q18" s="9">
        <v>36.605005440696409</v>
      </c>
      <c r="R18" s="9">
        <v>3.1991294885745369</v>
      </c>
      <c r="S18" s="9">
        <v>3.427638737758433</v>
      </c>
      <c r="T18" s="9">
        <f t="shared" si="0"/>
        <v>2.427638737758433</v>
      </c>
      <c r="U18" s="9">
        <f t="shared" si="1"/>
        <v>37.119042437431986</v>
      </c>
      <c r="V18" s="9">
        <f t="shared" si="2"/>
        <v>67.852589771490756</v>
      </c>
      <c r="W18" s="9">
        <f t="shared" si="3"/>
        <v>3.0065430752453657</v>
      </c>
      <c r="X18" s="9">
        <f t="shared" si="4"/>
        <v>31.314036996735592</v>
      </c>
      <c r="Y18" s="9">
        <f t="shared" si="5"/>
        <v>47.005723612622418</v>
      </c>
      <c r="Z18" s="9">
        <f t="shared" si="6"/>
        <v>67.915327488174327</v>
      </c>
      <c r="AA18" s="9">
        <f t="shared" si="7"/>
        <v>166.00842078259492</v>
      </c>
      <c r="AB18" s="9">
        <f t="shared" si="8"/>
        <v>158.1408790038295</v>
      </c>
      <c r="AC18" s="9"/>
      <c r="AD18" s="9"/>
    </row>
    <row r="19" spans="1:38" x14ac:dyDescent="0.2">
      <c r="A19">
        <v>2022</v>
      </c>
      <c r="B19" t="s">
        <v>3</v>
      </c>
      <c r="C19" t="s">
        <v>15</v>
      </c>
      <c r="D19" s="1">
        <v>44699</v>
      </c>
      <c r="E19">
        <v>6</v>
      </c>
      <c r="F19">
        <v>1</v>
      </c>
      <c r="G19">
        <v>5</v>
      </c>
      <c r="H19" s="3">
        <v>37.4</v>
      </c>
      <c r="I19" s="4">
        <v>12</v>
      </c>
      <c r="J19" s="2" t="s">
        <v>53</v>
      </c>
      <c r="K19" s="2" t="s">
        <v>77</v>
      </c>
      <c r="L19" s="1">
        <v>44735</v>
      </c>
      <c r="M19" s="2">
        <f t="shared" si="9"/>
        <v>1389.8787878787878</v>
      </c>
      <c r="N19" s="9">
        <v>24.078091106290671</v>
      </c>
      <c r="O19" s="9">
        <v>31.594360086767892</v>
      </c>
      <c r="P19" s="9">
        <v>52.093275488069409</v>
      </c>
      <c r="Q19" s="9">
        <v>43.167028199566154</v>
      </c>
      <c r="R19" s="9">
        <v>3.5900216919739694</v>
      </c>
      <c r="S19" s="9">
        <v>3.0368763557483729</v>
      </c>
      <c r="T19" s="9">
        <f t="shared" si="0"/>
        <v>2.0368763557483729</v>
      </c>
      <c r="U19" s="9">
        <f t="shared" si="1"/>
        <v>48.446746203904553</v>
      </c>
      <c r="V19" s="9">
        <f t="shared" si="2"/>
        <v>64.287993492407821</v>
      </c>
      <c r="W19" s="9">
        <f t="shared" si="3"/>
        <v>2.3035602748282327</v>
      </c>
      <c r="X19" s="9">
        <f t="shared" si="4"/>
        <v>24.438286334056404</v>
      </c>
      <c r="Y19" s="9">
        <f t="shared" si="5"/>
        <v>51.36290672451193</v>
      </c>
      <c r="Z19" s="9">
        <f t="shared" si="6"/>
        <v>64.226599580041494</v>
      </c>
      <c r="AA19" s="9">
        <f t="shared" si="7"/>
        <v>120.2844255121002</v>
      </c>
      <c r="AB19" s="9">
        <f t="shared" si="8"/>
        <v>114.7994325252144</v>
      </c>
      <c r="AC19" s="9"/>
      <c r="AD19" s="9"/>
      <c r="AE19" s="3"/>
      <c r="AF19" s="3"/>
      <c r="AG19" s="3"/>
      <c r="AH19" s="3"/>
      <c r="AI19" s="3"/>
      <c r="AJ19" s="3"/>
      <c r="AK19" s="3"/>
      <c r="AL19" s="3"/>
    </row>
    <row r="20" spans="1:38" x14ac:dyDescent="0.2">
      <c r="A20">
        <v>2022</v>
      </c>
      <c r="B20" t="s">
        <v>3</v>
      </c>
      <c r="C20" t="s">
        <v>15</v>
      </c>
      <c r="D20" s="1">
        <v>44699</v>
      </c>
      <c r="E20">
        <v>6</v>
      </c>
      <c r="F20">
        <v>2</v>
      </c>
      <c r="G20">
        <v>5</v>
      </c>
      <c r="H20" s="3">
        <v>16.600000000000001</v>
      </c>
      <c r="I20" s="4">
        <v>11</v>
      </c>
      <c r="J20" s="2" t="s">
        <v>53</v>
      </c>
      <c r="K20" s="2" t="s">
        <v>77</v>
      </c>
      <c r="L20" s="1">
        <v>44735</v>
      </c>
      <c r="M20" s="2">
        <f t="shared" si="9"/>
        <v>616.8980716253443</v>
      </c>
      <c r="N20" s="9">
        <v>21.817986692423265</v>
      </c>
      <c r="O20" s="9">
        <v>29.738141232024041</v>
      </c>
      <c r="P20" s="9">
        <v>46.286756814767116</v>
      </c>
      <c r="Q20" s="9">
        <v>41.639836874865843</v>
      </c>
      <c r="R20" s="9">
        <v>3.4878729341060311</v>
      </c>
      <c r="S20" s="9">
        <v>3.1122558488946122</v>
      </c>
      <c r="T20" s="9">
        <f t="shared" si="0"/>
        <v>2.1122558488946122</v>
      </c>
      <c r="U20" s="9">
        <f t="shared" si="1"/>
        <v>43.046683837733418</v>
      </c>
      <c r="V20" s="9">
        <f t="shared" si="2"/>
        <v>65.733987980253275</v>
      </c>
      <c r="W20" s="9">
        <f t="shared" si="3"/>
        <v>2.5925341989334569</v>
      </c>
      <c r="X20" s="9">
        <f t="shared" si="4"/>
        <v>32.023073620948701</v>
      </c>
      <c r="Y20" s="9">
        <f t="shared" si="5"/>
        <v>50.348851684910919</v>
      </c>
      <c r="Z20" s="9">
        <f t="shared" si="6"/>
        <v>66.647769961883384</v>
      </c>
      <c r="AA20" s="9">
        <f t="shared" si="7"/>
        <v>140.47692919417287</v>
      </c>
      <c r="AB20" s="9">
        <f t="shared" si="8"/>
        <v>132.10667586906001</v>
      </c>
      <c r="AC20" s="9"/>
      <c r="AD20" s="9"/>
    </row>
    <row r="21" spans="1:38" x14ac:dyDescent="0.2">
      <c r="A21">
        <v>2022</v>
      </c>
      <c r="B21" t="s">
        <v>3</v>
      </c>
      <c r="C21" t="s">
        <v>15</v>
      </c>
      <c r="D21" s="1">
        <v>44699</v>
      </c>
      <c r="E21">
        <v>6</v>
      </c>
      <c r="F21">
        <v>3</v>
      </c>
      <c r="G21">
        <v>5</v>
      </c>
      <c r="H21" s="3">
        <v>21.8</v>
      </c>
      <c r="I21" s="4">
        <v>10</v>
      </c>
      <c r="J21" s="2" t="s">
        <v>53</v>
      </c>
      <c r="K21" s="2" t="s">
        <v>77</v>
      </c>
      <c r="L21" s="1">
        <v>44735</v>
      </c>
      <c r="M21" s="2">
        <f t="shared" si="9"/>
        <v>810.14325068870517</v>
      </c>
      <c r="N21" s="9">
        <v>22.90648419680678</v>
      </c>
      <c r="O21" s="9">
        <v>31.628109047463887</v>
      </c>
      <c r="P21" s="9">
        <v>47.659389594873474</v>
      </c>
      <c r="Q21" s="9">
        <v>38.916042141848592</v>
      </c>
      <c r="R21" s="9">
        <v>2.8673835125448033</v>
      </c>
      <c r="S21" s="9">
        <v>3.4430324752905404</v>
      </c>
      <c r="T21" s="9">
        <f t="shared" si="0"/>
        <v>2.4430324752905404</v>
      </c>
      <c r="U21" s="9">
        <f t="shared" si="1"/>
        <v>44.323232323232332</v>
      </c>
      <c r="V21" s="9">
        <f t="shared" si="2"/>
        <v>64.261703052025638</v>
      </c>
      <c r="W21" s="9">
        <f t="shared" si="3"/>
        <v>2.5178669097538737</v>
      </c>
      <c r="X21" s="9">
        <f t="shared" si="4"/>
        <v>29.327251004670348</v>
      </c>
      <c r="Y21" s="9">
        <f t="shared" si="5"/>
        <v>48.540251982187471</v>
      </c>
      <c r="Z21" s="9">
        <f t="shared" si="6"/>
        <v>65.515874269467787</v>
      </c>
      <c r="AA21" s="9">
        <f t="shared" si="7"/>
        <v>134.11402592413674</v>
      </c>
      <c r="AB21" s="9">
        <f t="shared" si="8"/>
        <v>125.42822920862392</v>
      </c>
      <c r="AC21" s="9"/>
      <c r="AD21" s="9"/>
    </row>
    <row r="22" spans="1:38" x14ac:dyDescent="0.2">
      <c r="A22">
        <v>2022</v>
      </c>
      <c r="B22" t="s">
        <v>3</v>
      </c>
      <c r="C22" t="s">
        <v>15</v>
      </c>
      <c r="D22" s="1">
        <v>44699</v>
      </c>
      <c r="E22">
        <v>6</v>
      </c>
      <c r="F22">
        <v>4</v>
      </c>
      <c r="G22">
        <v>5</v>
      </c>
      <c r="H22" s="3">
        <v>23.5</v>
      </c>
      <c r="I22" s="4">
        <v>13</v>
      </c>
      <c r="J22" s="2" t="s">
        <v>53</v>
      </c>
      <c r="K22" s="2" t="s">
        <v>77</v>
      </c>
      <c r="L22" s="1">
        <v>44735</v>
      </c>
      <c r="M22" s="2">
        <f t="shared" si="9"/>
        <v>873.31955922865018</v>
      </c>
      <c r="N22" s="9">
        <v>27.829273550334122</v>
      </c>
      <c r="O22" s="9">
        <v>30.448372494071997</v>
      </c>
      <c r="P22" s="9">
        <v>43.673205432205222</v>
      </c>
      <c r="Q22" s="9">
        <v>40.127182582453116</v>
      </c>
      <c r="R22" s="9">
        <v>3.2226773011424874</v>
      </c>
      <c r="S22" s="9">
        <v>3.1364518215132571</v>
      </c>
      <c r="T22" s="9">
        <f t="shared" si="0"/>
        <v>2.1364518215132571</v>
      </c>
      <c r="U22" s="9">
        <f t="shared" si="1"/>
        <v>40.616081051950857</v>
      </c>
      <c r="V22" s="9">
        <f t="shared" si="2"/>
        <v>65.180717827117917</v>
      </c>
      <c r="W22" s="9">
        <f t="shared" si="3"/>
        <v>2.7476801579466925</v>
      </c>
      <c r="X22" s="9">
        <f t="shared" si="4"/>
        <v>28.418193576201762</v>
      </c>
      <c r="Y22" s="9">
        <f t="shared" si="5"/>
        <v>49.344449234748865</v>
      </c>
      <c r="Z22" s="9">
        <f t="shared" si="6"/>
        <v>66.765885289745441</v>
      </c>
      <c r="AA22" s="9">
        <f t="shared" si="7"/>
        <v>149.14739694177115</v>
      </c>
      <c r="AB22" s="9">
        <f t="shared" si="8"/>
        <v>138.83392639867765</v>
      </c>
      <c r="AC22" s="9"/>
      <c r="AD22" s="9"/>
    </row>
    <row r="23" spans="1:38" x14ac:dyDescent="0.2">
      <c r="A23">
        <v>2022</v>
      </c>
      <c r="B23" t="s">
        <v>3</v>
      </c>
      <c r="C23" t="s">
        <v>15</v>
      </c>
      <c r="D23" s="1">
        <v>44699</v>
      </c>
      <c r="E23">
        <v>6</v>
      </c>
      <c r="F23">
        <v>1</v>
      </c>
      <c r="G23">
        <v>6</v>
      </c>
      <c r="H23" s="3">
        <v>38.200000000000003</v>
      </c>
      <c r="I23" s="4">
        <v>22</v>
      </c>
      <c r="J23" s="2" t="s">
        <v>52</v>
      </c>
      <c r="K23" s="2" t="s">
        <v>77</v>
      </c>
      <c r="L23" s="1">
        <v>44742</v>
      </c>
      <c r="M23" s="2">
        <f t="shared" si="9"/>
        <v>1419.6088154269974</v>
      </c>
      <c r="N23" s="9">
        <v>19.72744970798183</v>
      </c>
      <c r="O23" s="9">
        <v>34.815055158987668</v>
      </c>
      <c r="P23" s="9">
        <v>55.829547912610856</v>
      </c>
      <c r="Q23" s="9">
        <v>40.363400389357565</v>
      </c>
      <c r="R23" s="9">
        <v>4.4992429158555058</v>
      </c>
      <c r="S23" s="9">
        <v>2.1739130434782608</v>
      </c>
      <c r="T23" s="9">
        <f t="shared" si="0"/>
        <v>1.1739130434782608</v>
      </c>
      <c r="U23" s="9">
        <f t="shared" si="1"/>
        <v>51.921479558728102</v>
      </c>
      <c r="V23" s="9">
        <f t="shared" si="2"/>
        <v>61.779072031148615</v>
      </c>
      <c r="W23" s="9">
        <f t="shared" si="3"/>
        <v>2.1493994575745834</v>
      </c>
      <c r="X23" s="9">
        <f t="shared" si="4"/>
        <v>26.177157689811807</v>
      </c>
      <c r="Y23" s="9">
        <f t="shared" si="5"/>
        <v>49.50129785853342</v>
      </c>
      <c r="Z23" s="9">
        <f t="shared" si="6"/>
        <v>61.080367248274598</v>
      </c>
      <c r="AA23" s="9">
        <f t="shared" si="7"/>
        <v>106.73667335926648</v>
      </c>
      <c r="AB23" s="9">
        <f t="shared" si="8"/>
        <v>102.93635962264491</v>
      </c>
      <c r="AC23" s="9"/>
      <c r="AD23" s="9"/>
      <c r="AE23" s="3"/>
      <c r="AF23" s="3"/>
      <c r="AG23" s="3"/>
      <c r="AH23" s="3"/>
      <c r="AI23" s="3"/>
      <c r="AJ23" s="3"/>
      <c r="AK23" s="3"/>
      <c r="AL23" s="3"/>
    </row>
    <row r="24" spans="1:38" x14ac:dyDescent="0.2">
      <c r="A24">
        <v>2022</v>
      </c>
      <c r="B24" t="s">
        <v>3</v>
      </c>
      <c r="C24" t="s">
        <v>15</v>
      </c>
      <c r="D24" s="1">
        <v>44699</v>
      </c>
      <c r="E24">
        <v>6</v>
      </c>
      <c r="F24">
        <v>2</v>
      </c>
      <c r="G24">
        <v>6</v>
      </c>
      <c r="H24" s="3">
        <v>37.4</v>
      </c>
      <c r="I24" s="4">
        <v>19</v>
      </c>
      <c r="J24" s="2" t="s">
        <v>54</v>
      </c>
      <c r="K24" s="2" t="s">
        <v>77</v>
      </c>
      <c r="L24" s="1">
        <v>44742</v>
      </c>
      <c r="M24" s="2">
        <f t="shared" si="9"/>
        <v>1389.8787878787878</v>
      </c>
      <c r="N24" s="9">
        <v>17.28674646824113</v>
      </c>
      <c r="O24" s="9">
        <v>35.554836622452278</v>
      </c>
      <c r="P24" s="9">
        <v>55.246414321147405</v>
      </c>
      <c r="Q24" s="9">
        <v>40.051763183435781</v>
      </c>
      <c r="R24" s="9">
        <v>4.1410546748625032</v>
      </c>
      <c r="S24" s="9">
        <v>2.1999352960207053</v>
      </c>
      <c r="T24" s="9">
        <f t="shared" si="0"/>
        <v>1.1999352960207053</v>
      </c>
      <c r="U24" s="9">
        <f t="shared" si="1"/>
        <v>51.379165318667091</v>
      </c>
      <c r="V24" s="9">
        <f t="shared" si="2"/>
        <v>61.202782271109683</v>
      </c>
      <c r="W24" s="9">
        <f t="shared" si="3"/>
        <v>2.1720866679679878</v>
      </c>
      <c r="X24" s="9">
        <f t="shared" si="4"/>
        <v>29.134152917071074</v>
      </c>
      <c r="Y24" s="9">
        <f t="shared" si="5"/>
        <v>49.29437075380136</v>
      </c>
      <c r="Z24" s="9">
        <f t="shared" si="6"/>
        <v>61.536834312056897</v>
      </c>
      <c r="AA24" s="9">
        <f t="shared" si="7"/>
        <v>108.6693799985153</v>
      </c>
      <c r="AB24" s="9">
        <f t="shared" si="8"/>
        <v>103.05251737490299</v>
      </c>
      <c r="AC24" s="9"/>
      <c r="AD24" s="9"/>
    </row>
    <row r="25" spans="1:38" x14ac:dyDescent="0.2">
      <c r="A25">
        <v>2022</v>
      </c>
      <c r="B25" t="s">
        <v>3</v>
      </c>
      <c r="C25" t="s">
        <v>15</v>
      </c>
      <c r="D25" s="1">
        <v>44699</v>
      </c>
      <c r="E25">
        <v>6</v>
      </c>
      <c r="F25">
        <v>3</v>
      </c>
      <c r="G25">
        <v>6</v>
      </c>
      <c r="H25" s="3">
        <v>29.3</v>
      </c>
      <c r="I25" s="4">
        <v>19</v>
      </c>
      <c r="J25" s="2" t="s">
        <v>54</v>
      </c>
      <c r="K25" s="2" t="s">
        <v>77</v>
      </c>
      <c r="L25" s="1">
        <v>44742</v>
      </c>
      <c r="M25" s="2">
        <f t="shared" si="9"/>
        <v>1088.8622589531681</v>
      </c>
      <c r="N25" s="9">
        <v>17.463393626184324</v>
      </c>
      <c r="O25" s="9">
        <v>34.905254091300606</v>
      </c>
      <c r="P25" s="9">
        <v>54.618863049095609</v>
      </c>
      <c r="Q25" s="9">
        <v>39.308785529715763</v>
      </c>
      <c r="R25" s="9">
        <v>3.7252368647717486</v>
      </c>
      <c r="S25" s="9">
        <v>2.4009474590869937</v>
      </c>
      <c r="T25" s="9">
        <f t="shared" si="0"/>
        <v>1.4009474590869937</v>
      </c>
      <c r="U25" s="9">
        <f t="shared" si="1"/>
        <v>50.795542635658919</v>
      </c>
      <c r="V25" s="9">
        <f t="shared" si="2"/>
        <v>61.708807062876829</v>
      </c>
      <c r="W25" s="9">
        <f t="shared" si="3"/>
        <v>2.197043169722058</v>
      </c>
      <c r="X25" s="9">
        <f t="shared" si="4"/>
        <v>29.340116279069765</v>
      </c>
      <c r="Y25" s="9">
        <f t="shared" si="5"/>
        <v>48.801033591731269</v>
      </c>
      <c r="Z25" s="9">
        <f t="shared" si="6"/>
        <v>61.792784062456178</v>
      </c>
      <c r="AA25" s="9">
        <f t="shared" si="7"/>
        <v>110.37513346547107</v>
      </c>
      <c r="AB25" s="9">
        <f t="shared" si="8"/>
        <v>105.09838222417815</v>
      </c>
      <c r="AC25" s="9"/>
      <c r="AD25" s="9"/>
    </row>
    <row r="26" spans="1:38" x14ac:dyDescent="0.2">
      <c r="A26">
        <v>2022</v>
      </c>
      <c r="B26" t="s">
        <v>3</v>
      </c>
      <c r="C26" t="s">
        <v>15</v>
      </c>
      <c r="D26" s="1">
        <v>44699</v>
      </c>
      <c r="E26">
        <v>6</v>
      </c>
      <c r="F26">
        <v>4</v>
      </c>
      <c r="G26">
        <v>6</v>
      </c>
      <c r="H26" s="3">
        <v>23.6</v>
      </c>
      <c r="I26" s="4">
        <v>24</v>
      </c>
      <c r="J26" s="2" t="s">
        <v>52</v>
      </c>
      <c r="K26" s="2" t="s">
        <v>77</v>
      </c>
      <c r="L26" s="1">
        <v>44742</v>
      </c>
      <c r="M26" s="2">
        <f t="shared" si="9"/>
        <v>877.03581267217635</v>
      </c>
      <c r="N26" s="9">
        <v>19.30960086299892</v>
      </c>
      <c r="O26" s="9">
        <v>37.216828478964395</v>
      </c>
      <c r="P26" s="9">
        <v>54.002157497303131</v>
      </c>
      <c r="Q26" s="9">
        <v>40.204962243797198</v>
      </c>
      <c r="R26" s="9">
        <v>3.9590075512405605</v>
      </c>
      <c r="S26" s="9">
        <v>2.1682847896440127</v>
      </c>
      <c r="T26" s="9">
        <f t="shared" si="0"/>
        <v>1.1682847896440127</v>
      </c>
      <c r="U26" s="9">
        <f t="shared" si="1"/>
        <v>50.222006472491913</v>
      </c>
      <c r="V26" s="9">
        <f t="shared" si="2"/>
        <v>59.908090614886746</v>
      </c>
      <c r="W26" s="9">
        <f t="shared" si="3"/>
        <v>2.2221334398721533</v>
      </c>
      <c r="X26" s="9">
        <f t="shared" si="4"/>
        <v>28.300107874865155</v>
      </c>
      <c r="Y26" s="9">
        <f t="shared" si="5"/>
        <v>49.396094929881343</v>
      </c>
      <c r="Z26" s="9">
        <f t="shared" si="6"/>
        <v>61.890950014418223</v>
      </c>
      <c r="AA26" s="9">
        <f t="shared" si="7"/>
        <v>111.81296719715013</v>
      </c>
      <c r="AB26" s="9">
        <f t="shared" si="8"/>
        <v>103.19672207304724</v>
      </c>
      <c r="AC26" s="9"/>
      <c r="AD26" s="9"/>
    </row>
    <row r="27" spans="1:38" x14ac:dyDescent="0.2">
      <c r="A27">
        <v>2022</v>
      </c>
      <c r="B27" t="s">
        <v>3</v>
      </c>
      <c r="C27" t="s">
        <v>15</v>
      </c>
      <c r="D27" s="1">
        <v>44699</v>
      </c>
      <c r="E27">
        <v>6</v>
      </c>
      <c r="F27">
        <v>1</v>
      </c>
      <c r="G27">
        <v>7</v>
      </c>
      <c r="H27" s="3">
        <v>60.8</v>
      </c>
      <c r="I27" s="4">
        <v>33</v>
      </c>
      <c r="J27" s="2" t="s">
        <v>55</v>
      </c>
      <c r="K27" s="2" t="s">
        <v>77</v>
      </c>
      <c r="L27" s="1">
        <v>44749</v>
      </c>
      <c r="M27" s="2">
        <f t="shared" si="9"/>
        <v>2259.4820936639117</v>
      </c>
      <c r="N27" s="9">
        <v>17.515340725589407</v>
      </c>
      <c r="O27" s="9">
        <v>38.529443427710191</v>
      </c>
      <c r="P27" s="9">
        <v>59.371299386370978</v>
      </c>
      <c r="Q27" s="9">
        <v>40.585638927764023</v>
      </c>
      <c r="R27" s="9">
        <v>4.7152546022176764</v>
      </c>
      <c r="S27" s="9">
        <v>1.7117020131338141</v>
      </c>
      <c r="T27" s="9">
        <f t="shared" si="0"/>
        <v>0.71170201313381409</v>
      </c>
      <c r="U27" s="9">
        <f t="shared" si="1"/>
        <v>55.215308429325013</v>
      </c>
      <c r="V27" s="9">
        <f t="shared" si="2"/>
        <v>58.885563569813769</v>
      </c>
      <c r="W27" s="9">
        <f t="shared" si="3"/>
        <v>2.021178603807797</v>
      </c>
      <c r="X27" s="9">
        <f t="shared" si="4"/>
        <v>25.557648831951767</v>
      </c>
      <c r="Y27" s="9">
        <f t="shared" si="5"/>
        <v>49.648864248035309</v>
      </c>
      <c r="Z27" s="9">
        <f t="shared" si="6"/>
        <v>59.251905456449634</v>
      </c>
      <c r="AA27" s="9">
        <f t="shared" si="7"/>
        <v>97.364783368632899</v>
      </c>
      <c r="AB27" s="9">
        <f t="shared" si="8"/>
        <v>92.262202449977892</v>
      </c>
      <c r="AC27" s="9"/>
      <c r="AD27" s="9"/>
      <c r="AE27" s="3"/>
      <c r="AF27" s="3"/>
      <c r="AG27" s="3"/>
      <c r="AH27" s="3"/>
      <c r="AI27" s="3"/>
      <c r="AJ27" s="3"/>
      <c r="AK27" s="3"/>
      <c r="AL27" s="3"/>
    </row>
    <row r="28" spans="1:38" x14ac:dyDescent="0.2">
      <c r="A28">
        <v>2022</v>
      </c>
      <c r="B28" t="s">
        <v>3</v>
      </c>
      <c r="C28" t="s">
        <v>15</v>
      </c>
      <c r="D28" s="1">
        <v>44699</v>
      </c>
      <c r="E28">
        <v>6</v>
      </c>
      <c r="F28">
        <v>2</v>
      </c>
      <c r="G28">
        <v>7</v>
      </c>
      <c r="H28" s="3">
        <v>49.6</v>
      </c>
      <c r="I28" s="4">
        <v>28</v>
      </c>
      <c r="J28" s="2" t="s">
        <v>55</v>
      </c>
      <c r="K28" s="2" t="s">
        <v>77</v>
      </c>
      <c r="L28" s="1">
        <v>44749</v>
      </c>
      <c r="M28" s="2">
        <f t="shared" si="9"/>
        <v>1843.2617079889806</v>
      </c>
      <c r="N28" s="9">
        <v>14.018691588785048</v>
      </c>
      <c r="O28" s="9">
        <v>35.932968095391558</v>
      </c>
      <c r="P28" s="9">
        <v>59.920507036201521</v>
      </c>
      <c r="Q28" s="9">
        <v>41.04629928026641</v>
      </c>
      <c r="R28" s="9">
        <v>3.920936727897733</v>
      </c>
      <c r="S28" s="9">
        <v>1.8584165860994737</v>
      </c>
      <c r="T28" s="9">
        <f t="shared" si="0"/>
        <v>0.85841658609947369</v>
      </c>
      <c r="U28" s="9">
        <f t="shared" si="1"/>
        <v>55.726071543667416</v>
      </c>
      <c r="V28" s="9">
        <f t="shared" si="2"/>
        <v>60.908217853689976</v>
      </c>
      <c r="W28" s="9">
        <f t="shared" si="3"/>
        <v>2.0026532807457871</v>
      </c>
      <c r="X28" s="9">
        <f t="shared" si="4"/>
        <v>28.396820281448065</v>
      </c>
      <c r="Y28" s="9">
        <f t="shared" si="5"/>
        <v>49.954742722096896</v>
      </c>
      <c r="Z28" s="9">
        <f t="shared" si="6"/>
        <v>59.736455425994905</v>
      </c>
      <c r="AA28" s="9">
        <f t="shared" si="7"/>
        <v>97.261307673978195</v>
      </c>
      <c r="AB28" s="9">
        <f t="shared" si="8"/>
        <v>94.556621945016559</v>
      </c>
      <c r="AC28" s="9"/>
      <c r="AD28" s="9"/>
    </row>
    <row r="29" spans="1:38" x14ac:dyDescent="0.2">
      <c r="A29">
        <v>2022</v>
      </c>
      <c r="B29" t="s">
        <v>3</v>
      </c>
      <c r="C29" t="s">
        <v>15</v>
      </c>
      <c r="D29" s="1">
        <v>44699</v>
      </c>
      <c r="E29">
        <v>6</v>
      </c>
      <c r="F29">
        <v>3</v>
      </c>
      <c r="G29">
        <v>7</v>
      </c>
      <c r="H29" s="3">
        <v>81.2</v>
      </c>
      <c r="I29" s="4">
        <v>27</v>
      </c>
      <c r="J29" s="2" t="s">
        <v>58</v>
      </c>
      <c r="K29" s="2" t="s">
        <v>77</v>
      </c>
      <c r="L29" s="1">
        <v>44749</v>
      </c>
      <c r="M29" s="2">
        <f t="shared" si="9"/>
        <v>3017.5977961432504</v>
      </c>
      <c r="N29" s="9">
        <v>15.276886893307672</v>
      </c>
      <c r="O29" s="9">
        <v>37.973059653624119</v>
      </c>
      <c r="P29" s="9">
        <v>59.78191148171905</v>
      </c>
      <c r="Q29" s="9">
        <v>40.592259995723751</v>
      </c>
      <c r="R29" s="9">
        <v>3.9982895018174043</v>
      </c>
      <c r="S29" s="9">
        <v>1.7746418644430189</v>
      </c>
      <c r="T29" s="9">
        <f t="shared" si="0"/>
        <v>0.77464186444301886</v>
      </c>
      <c r="U29" s="9">
        <f t="shared" si="1"/>
        <v>55.597177677998722</v>
      </c>
      <c r="V29" s="9">
        <f t="shared" si="2"/>
        <v>59.318986529826816</v>
      </c>
      <c r="W29" s="9">
        <f t="shared" si="3"/>
        <v>2.0072961373390559</v>
      </c>
      <c r="X29" s="9">
        <f t="shared" si="4"/>
        <v>27.351293564250586</v>
      </c>
      <c r="Y29" s="9">
        <f t="shared" si="5"/>
        <v>49.653260637160571</v>
      </c>
      <c r="Z29" s="9">
        <f t="shared" si="6"/>
        <v>59.391626698652104</v>
      </c>
      <c r="AA29" s="9">
        <f t="shared" si="7"/>
        <v>96.924051107713424</v>
      </c>
      <c r="AB29" s="9">
        <f t="shared" si="8"/>
        <v>92.302924443557245</v>
      </c>
      <c r="AC29" s="9"/>
      <c r="AD29" s="9"/>
    </row>
    <row r="30" spans="1:38" x14ac:dyDescent="0.2">
      <c r="A30">
        <v>2022</v>
      </c>
      <c r="B30" t="s">
        <v>3</v>
      </c>
      <c r="C30" t="s">
        <v>15</v>
      </c>
      <c r="D30" s="1">
        <v>44699</v>
      </c>
      <c r="E30">
        <v>6</v>
      </c>
      <c r="F30">
        <v>4</v>
      </c>
      <c r="G30">
        <v>7</v>
      </c>
      <c r="H30" s="3">
        <v>32.299999999999997</v>
      </c>
      <c r="I30" s="4">
        <v>31</v>
      </c>
      <c r="J30" s="2" t="s">
        <v>55</v>
      </c>
      <c r="K30" s="2" t="s">
        <v>77</v>
      </c>
      <c r="L30" s="1">
        <v>44749</v>
      </c>
      <c r="M30" s="2">
        <f t="shared" si="9"/>
        <v>1200.349862258953</v>
      </c>
      <c r="N30" s="9">
        <v>16.948789372187701</v>
      </c>
      <c r="O30" s="9">
        <v>36.897364473966142</v>
      </c>
      <c r="P30" s="9">
        <v>57.810156417398758</v>
      </c>
      <c r="Q30" s="9">
        <v>40.13284765373902</v>
      </c>
      <c r="R30" s="9">
        <v>4.3925433897578738</v>
      </c>
      <c r="S30" s="9">
        <v>1.8212984786800941</v>
      </c>
      <c r="T30" s="9">
        <f t="shared" si="0"/>
        <v>0.82129847868009409</v>
      </c>
      <c r="U30" s="9">
        <f t="shared" si="1"/>
        <v>53.763445468180848</v>
      </c>
      <c r="V30" s="9">
        <f t="shared" si="2"/>
        <v>60.156953074780375</v>
      </c>
      <c r="W30" s="9">
        <f t="shared" si="3"/>
        <v>2.0757598220904372</v>
      </c>
      <c r="X30" s="9">
        <f t="shared" si="4"/>
        <v>27.466466680951356</v>
      </c>
      <c r="Y30" s="9">
        <f t="shared" si="5"/>
        <v>49.348210842082707</v>
      </c>
      <c r="Z30" s="9">
        <f t="shared" si="6"/>
        <v>59.986366456460985</v>
      </c>
      <c r="AA30" s="9">
        <f t="shared" si="7"/>
        <v>101.23356858822376</v>
      </c>
      <c r="AB30" s="9">
        <f t="shared" si="8"/>
        <v>96.79952419535573</v>
      </c>
      <c r="AC30" s="9"/>
      <c r="AD30" s="9"/>
    </row>
    <row r="31" spans="1:38" x14ac:dyDescent="0.2">
      <c r="A31">
        <v>2022</v>
      </c>
      <c r="B31" t="s">
        <v>3</v>
      </c>
      <c r="C31" t="s">
        <v>15</v>
      </c>
      <c r="D31" s="1">
        <v>44699</v>
      </c>
      <c r="E31">
        <v>6</v>
      </c>
      <c r="F31">
        <v>1</v>
      </c>
      <c r="G31">
        <v>8</v>
      </c>
      <c r="H31" s="3">
        <v>77.3</v>
      </c>
      <c r="I31" s="4">
        <v>40</v>
      </c>
      <c r="J31" s="2" t="s">
        <v>56</v>
      </c>
      <c r="K31" s="2" t="s">
        <v>91</v>
      </c>
      <c r="L31" s="1">
        <v>44756</v>
      </c>
      <c r="M31" s="2">
        <f t="shared" si="9"/>
        <v>2872.6639118457297</v>
      </c>
      <c r="N31" s="9">
        <v>12.267818574514038</v>
      </c>
      <c r="O31" s="9">
        <v>40.993520518358537</v>
      </c>
      <c r="P31" s="9">
        <v>63.509719222462216</v>
      </c>
      <c r="Q31" s="9">
        <v>42.235421166306693</v>
      </c>
      <c r="R31" s="9">
        <v>3.4881209503239745</v>
      </c>
      <c r="S31" s="9">
        <v>1.7386609071274299</v>
      </c>
      <c r="T31" s="9">
        <f t="shared" si="0"/>
        <v>0.73866090712742993</v>
      </c>
      <c r="U31" s="9">
        <f t="shared" si="1"/>
        <v>59.064038876889867</v>
      </c>
      <c r="V31" s="9">
        <f t="shared" si="2"/>
        <v>56.966047516198699</v>
      </c>
      <c r="W31" s="9">
        <f t="shared" si="3"/>
        <v>1.8894745791532048</v>
      </c>
      <c r="X31" s="9">
        <f t="shared" si="4"/>
        <v>26.929481641468666</v>
      </c>
      <c r="Y31" s="9">
        <f t="shared" si="5"/>
        <v>50.744319654427642</v>
      </c>
      <c r="Z31" s="9">
        <f t="shared" si="6"/>
        <v>58.647666286776527</v>
      </c>
      <c r="AA31" s="9">
        <f t="shared" si="7"/>
        <v>90.092093150833065</v>
      </c>
      <c r="AB31" s="9">
        <f t="shared" si="8"/>
        <v>83.438681129217841</v>
      </c>
      <c r="AC31" s="9"/>
      <c r="AD31" s="9"/>
      <c r="AE31" s="3"/>
      <c r="AF31" s="3"/>
      <c r="AG31" s="3"/>
      <c r="AH31" s="3"/>
      <c r="AI31" s="3"/>
      <c r="AJ31" s="3"/>
      <c r="AK31" s="3"/>
      <c r="AL31" s="3"/>
    </row>
    <row r="32" spans="1:38" x14ac:dyDescent="0.2">
      <c r="A32">
        <v>2022</v>
      </c>
      <c r="B32" t="s">
        <v>3</v>
      </c>
      <c r="C32" t="s">
        <v>15</v>
      </c>
      <c r="D32" s="1">
        <v>44699</v>
      </c>
      <c r="E32">
        <v>6</v>
      </c>
      <c r="F32">
        <v>2</v>
      </c>
      <c r="G32">
        <v>8</v>
      </c>
      <c r="H32" s="3">
        <v>57</v>
      </c>
      <c r="I32" s="4">
        <v>37</v>
      </c>
      <c r="J32" s="2" t="s">
        <v>56</v>
      </c>
      <c r="K32" s="2" t="s">
        <v>91</v>
      </c>
      <c r="L32" s="1">
        <v>44756</v>
      </c>
      <c r="M32" s="2">
        <f t="shared" si="9"/>
        <v>2118.2644628099174</v>
      </c>
      <c r="N32" s="9">
        <v>15.097192224622031</v>
      </c>
      <c r="O32" s="9">
        <v>38.855291576673864</v>
      </c>
      <c r="P32" s="9">
        <v>61.911447084233259</v>
      </c>
      <c r="Q32" s="9">
        <v>42.937365010799141</v>
      </c>
      <c r="R32" s="9">
        <v>3.9524838012958967</v>
      </c>
      <c r="S32" s="9">
        <v>1.7386609071274299</v>
      </c>
      <c r="T32" s="9">
        <f t="shared" si="0"/>
        <v>0.73866090712742993</v>
      </c>
      <c r="U32" s="9">
        <f t="shared" si="1"/>
        <v>57.577645788336937</v>
      </c>
      <c r="V32" s="9">
        <f t="shared" si="2"/>
        <v>58.631727861771068</v>
      </c>
      <c r="W32" s="9">
        <f t="shared" si="3"/>
        <v>1.9382522239665096</v>
      </c>
      <c r="X32" s="9">
        <f t="shared" si="4"/>
        <v>25.586501079913603</v>
      </c>
      <c r="Y32" s="9">
        <f t="shared" si="5"/>
        <v>51.210410367170631</v>
      </c>
      <c r="Z32" s="9">
        <f t="shared" si="6"/>
        <v>59.307204411505396</v>
      </c>
      <c r="AA32" s="9">
        <f t="shared" si="7"/>
        <v>93.457171421005469</v>
      </c>
      <c r="AB32" s="9">
        <f t="shared" si="8"/>
        <v>88.095408467501514</v>
      </c>
      <c r="AC32" s="9"/>
      <c r="AD32" s="9"/>
    </row>
    <row r="33" spans="1:48" x14ac:dyDescent="0.2">
      <c r="A33">
        <v>2022</v>
      </c>
      <c r="B33" t="s">
        <v>3</v>
      </c>
      <c r="C33" t="s">
        <v>15</v>
      </c>
      <c r="D33" s="1">
        <v>44699</v>
      </c>
      <c r="E33">
        <v>6</v>
      </c>
      <c r="F33">
        <v>3</v>
      </c>
      <c r="G33">
        <v>8</v>
      </c>
      <c r="H33" s="3">
        <v>82.7</v>
      </c>
      <c r="I33" s="4">
        <v>35</v>
      </c>
      <c r="J33" s="2" t="s">
        <v>56</v>
      </c>
      <c r="K33" s="2" t="s">
        <v>91</v>
      </c>
      <c r="L33" s="1">
        <v>44756</v>
      </c>
      <c r="M33" s="2">
        <f t="shared" si="9"/>
        <v>3073.3415977961431</v>
      </c>
      <c r="N33" s="9">
        <v>12.700808625336926</v>
      </c>
      <c r="O33" s="9">
        <v>40.646900269541781</v>
      </c>
      <c r="P33" s="9">
        <v>62.81401617250674</v>
      </c>
      <c r="Q33" s="9">
        <v>41.466307277628033</v>
      </c>
      <c r="R33" s="9">
        <v>3.8490566037735845</v>
      </c>
      <c r="S33" s="9">
        <v>1.6280323450134773</v>
      </c>
      <c r="T33" s="9">
        <f t="shared" si="0"/>
        <v>0.62803234501347727</v>
      </c>
      <c r="U33" s="9">
        <f t="shared" si="1"/>
        <v>58.417035040431273</v>
      </c>
      <c r="V33" s="9">
        <f t="shared" si="2"/>
        <v>57.236064690026957</v>
      </c>
      <c r="W33" s="9">
        <f t="shared" si="3"/>
        <v>1.9104016477857877</v>
      </c>
      <c r="X33" s="9">
        <f t="shared" si="4"/>
        <v>27.254123989218325</v>
      </c>
      <c r="Y33" s="9">
        <f t="shared" si="5"/>
        <v>50.23362803234501</v>
      </c>
      <c r="Z33" s="9">
        <f t="shared" si="6"/>
        <v>58.474421696203891</v>
      </c>
      <c r="AA33" s="9">
        <f t="shared" si="7"/>
        <v>90.820838668088555</v>
      </c>
      <c r="AB33" s="9">
        <f t="shared" si="8"/>
        <v>84.762691702791813</v>
      </c>
      <c r="AC33" s="9"/>
      <c r="AD33" s="9"/>
    </row>
    <row r="34" spans="1:48" x14ac:dyDescent="0.2">
      <c r="A34">
        <v>2022</v>
      </c>
      <c r="B34" t="s">
        <v>3</v>
      </c>
      <c r="C34" t="s">
        <v>15</v>
      </c>
      <c r="D34" s="1">
        <v>44699</v>
      </c>
      <c r="E34">
        <v>6</v>
      </c>
      <c r="F34">
        <v>4</v>
      </c>
      <c r="G34">
        <v>8</v>
      </c>
      <c r="H34" s="3">
        <v>93.9</v>
      </c>
      <c r="I34" s="4">
        <v>37</v>
      </c>
      <c r="J34" s="2" t="s">
        <v>56</v>
      </c>
      <c r="K34" s="2" t="s">
        <v>91</v>
      </c>
      <c r="L34" s="1">
        <v>44756</v>
      </c>
      <c r="M34" s="2">
        <f t="shared" si="9"/>
        <v>3489.5619834710747</v>
      </c>
      <c r="N34" s="9">
        <v>13.192270322789595</v>
      </c>
      <c r="O34" s="9">
        <v>43.35528446507611</v>
      </c>
      <c r="P34" s="9">
        <v>63.802223901543783</v>
      </c>
      <c r="Q34" s="9">
        <v>43.333693187952072</v>
      </c>
      <c r="R34" s="9">
        <v>3.9188167980136024</v>
      </c>
      <c r="S34" s="9">
        <v>1.4358199287487856</v>
      </c>
      <c r="T34" s="9">
        <f t="shared" si="0"/>
        <v>0.43581992874878561</v>
      </c>
      <c r="U34" s="9">
        <f t="shared" si="1"/>
        <v>59.336068228435721</v>
      </c>
      <c r="V34" s="9">
        <f t="shared" si="2"/>
        <v>55.126233401705711</v>
      </c>
      <c r="W34" s="9">
        <f t="shared" si="3"/>
        <v>1.8808121827411166</v>
      </c>
      <c r="X34" s="9">
        <f t="shared" si="4"/>
        <v>26.035841520025897</v>
      </c>
      <c r="Y34" s="9">
        <f t="shared" si="5"/>
        <v>51.473572276800176</v>
      </c>
      <c r="Z34" s="9">
        <f t="shared" si="6"/>
        <v>58.485970830721882</v>
      </c>
      <c r="AA34" s="9">
        <f t="shared" si="7"/>
        <v>89.431810128344154</v>
      </c>
      <c r="AB34" s="9">
        <f t="shared" si="8"/>
        <v>80.373714240742913</v>
      </c>
      <c r="AC34" s="9"/>
      <c r="AD34" s="9"/>
    </row>
    <row r="35" spans="1:48" x14ac:dyDescent="0.2">
      <c r="A35">
        <v>2022</v>
      </c>
      <c r="B35" t="s">
        <v>3</v>
      </c>
      <c r="C35" t="s">
        <v>15</v>
      </c>
      <c r="D35" s="1">
        <v>44699</v>
      </c>
      <c r="E35">
        <v>6</v>
      </c>
      <c r="F35">
        <v>1</v>
      </c>
      <c r="G35">
        <v>9</v>
      </c>
      <c r="H35" s="3">
        <v>56.1</v>
      </c>
      <c r="I35" s="4">
        <v>47</v>
      </c>
      <c r="J35" s="2" t="s">
        <v>59</v>
      </c>
      <c r="K35" s="2" t="s">
        <v>59</v>
      </c>
      <c r="L35" s="1">
        <v>44763</v>
      </c>
      <c r="M35" s="2">
        <f t="shared" si="9"/>
        <v>2084.818181818182</v>
      </c>
      <c r="N35" s="9">
        <v>13.552316728301067</v>
      </c>
      <c r="O35" s="9">
        <v>39.928214052643028</v>
      </c>
      <c r="P35" s="9">
        <v>60.996301936045249</v>
      </c>
      <c r="Q35" s="9">
        <v>40.211007178594741</v>
      </c>
      <c r="R35" s="9">
        <v>4.2636502066565152</v>
      </c>
      <c r="S35" s="9">
        <v>1.8272786599956494</v>
      </c>
      <c r="T35" s="9">
        <f t="shared" si="0"/>
        <v>0.82727865999564942</v>
      </c>
      <c r="U35" s="9">
        <f t="shared" si="1"/>
        <v>56.726560800522087</v>
      </c>
      <c r="V35" s="9">
        <f t="shared" si="2"/>
        <v>57.795921252991086</v>
      </c>
      <c r="W35" s="9">
        <f t="shared" si="3"/>
        <v>1.9673323823109843</v>
      </c>
      <c r="X35" s="9">
        <f t="shared" si="4"/>
        <v>27.893843811181199</v>
      </c>
      <c r="Y35" s="9">
        <f t="shared" si="5"/>
        <v>49.400108766586911</v>
      </c>
      <c r="Z35" s="9">
        <f t="shared" si="6"/>
        <v>58.955000899021968</v>
      </c>
      <c r="AA35" s="9">
        <f t="shared" si="7"/>
        <v>94.296001925056188</v>
      </c>
      <c r="AB35" s="9">
        <f t="shared" si="8"/>
        <v>88.142470888763569</v>
      </c>
      <c r="AC35" s="9"/>
      <c r="AD35" s="9"/>
      <c r="AE35" s="3"/>
      <c r="AF35" s="3"/>
      <c r="AG35" s="3"/>
      <c r="AH35" s="3"/>
      <c r="AI35" s="3"/>
      <c r="AJ35" s="3"/>
      <c r="AK35" s="3"/>
      <c r="AL35" s="3"/>
    </row>
    <row r="36" spans="1:48" x14ac:dyDescent="0.2">
      <c r="A36">
        <v>2022</v>
      </c>
      <c r="B36" t="s">
        <v>3</v>
      </c>
      <c r="C36" t="s">
        <v>15</v>
      </c>
      <c r="D36" s="1">
        <v>44699</v>
      </c>
      <c r="E36">
        <v>6</v>
      </c>
      <c r="F36">
        <v>2</v>
      </c>
      <c r="G36">
        <v>9</v>
      </c>
      <c r="H36" s="3">
        <v>80.8</v>
      </c>
      <c r="I36" s="4">
        <v>44</v>
      </c>
      <c r="J36" s="2" t="s">
        <v>59</v>
      </c>
      <c r="K36" s="2" t="s">
        <v>59</v>
      </c>
      <c r="L36" s="1">
        <v>44763</v>
      </c>
      <c r="M36" s="2">
        <f t="shared" si="9"/>
        <v>3002.7327823691458</v>
      </c>
      <c r="N36" s="9">
        <v>12.574525745257453</v>
      </c>
      <c r="O36" s="9">
        <v>39.978319783197833</v>
      </c>
      <c r="P36" s="9">
        <v>65.203252032520325</v>
      </c>
      <c r="Q36" s="9">
        <v>41.268292682926827</v>
      </c>
      <c r="R36" s="9">
        <v>4.2926829268292677</v>
      </c>
      <c r="S36" s="9">
        <v>1.6260162601626018</v>
      </c>
      <c r="T36" s="9">
        <f t="shared" si="0"/>
        <v>0.62601626016260181</v>
      </c>
      <c r="U36" s="9">
        <f t="shared" si="1"/>
        <v>60.639024390243904</v>
      </c>
      <c r="V36" s="9">
        <f t="shared" si="2"/>
        <v>57.756888888888895</v>
      </c>
      <c r="W36" s="9">
        <f t="shared" si="3"/>
        <v>1.8403990024937655</v>
      </c>
      <c r="X36" s="9">
        <f t="shared" si="4"/>
        <v>25.160433604336042</v>
      </c>
      <c r="Y36" s="9">
        <f t="shared" si="5"/>
        <v>50.10214634146341</v>
      </c>
      <c r="Z36" s="9">
        <f t="shared" si="6"/>
        <v>57.344795558463872</v>
      </c>
      <c r="AA36" s="9">
        <f t="shared" si="7"/>
        <v>85.802686621142939</v>
      </c>
      <c r="AB36" s="9">
        <f t="shared" si="8"/>
        <v>82.399783487018894</v>
      </c>
      <c r="AC36" s="9"/>
      <c r="AD36" s="9"/>
    </row>
    <row r="37" spans="1:48" x14ac:dyDescent="0.2">
      <c r="A37">
        <v>2022</v>
      </c>
      <c r="B37" t="s">
        <v>3</v>
      </c>
      <c r="C37" t="s">
        <v>15</v>
      </c>
      <c r="D37" s="1">
        <v>44699</v>
      </c>
      <c r="E37">
        <v>6</v>
      </c>
      <c r="F37">
        <v>3</v>
      </c>
      <c r="G37">
        <v>9</v>
      </c>
      <c r="H37" s="3">
        <v>107.7</v>
      </c>
      <c r="I37" s="4">
        <v>43</v>
      </c>
      <c r="J37" s="2" t="s">
        <v>59</v>
      </c>
      <c r="K37" s="2" t="s">
        <v>59</v>
      </c>
      <c r="L37" s="1">
        <v>44763</v>
      </c>
      <c r="M37" s="2">
        <f t="shared" si="9"/>
        <v>4002.404958677686</v>
      </c>
      <c r="N37" s="9">
        <v>13.48302300109529</v>
      </c>
      <c r="O37" s="9">
        <v>43.59255202628696</v>
      </c>
      <c r="P37" s="9">
        <v>63.921139101861989</v>
      </c>
      <c r="Q37" s="9">
        <v>40.613362541073386</v>
      </c>
      <c r="R37" s="9">
        <v>3.6144578313253009</v>
      </c>
      <c r="S37" s="9">
        <v>1.5553121577217963</v>
      </c>
      <c r="T37" s="9">
        <f t="shared" si="0"/>
        <v>0.55531215772179632</v>
      </c>
      <c r="U37" s="9">
        <f t="shared" si="1"/>
        <v>59.446659364731651</v>
      </c>
      <c r="V37" s="9">
        <f t="shared" si="2"/>
        <v>54.94140197152246</v>
      </c>
      <c r="W37" s="9">
        <f t="shared" si="3"/>
        <v>1.8773132282385196</v>
      </c>
      <c r="X37" s="9">
        <f t="shared" si="4"/>
        <v>25.515005476451261</v>
      </c>
      <c r="Y37" s="9">
        <f t="shared" si="5"/>
        <v>49.667272727272731</v>
      </c>
      <c r="Z37" s="9">
        <f t="shared" si="6"/>
        <v>57.472438596037051</v>
      </c>
      <c r="AA37" s="9">
        <f t="shared" si="7"/>
        <v>87.718511573549932</v>
      </c>
      <c r="AB37" s="9">
        <f t="shared" si="8"/>
        <v>79.955209844270541</v>
      </c>
      <c r="AC37" s="9"/>
      <c r="AD37" s="9"/>
    </row>
    <row r="38" spans="1:48" x14ac:dyDescent="0.2">
      <c r="A38">
        <v>2022</v>
      </c>
      <c r="B38" t="s">
        <v>3</v>
      </c>
      <c r="C38" t="s">
        <v>15</v>
      </c>
      <c r="D38" s="1">
        <v>44699</v>
      </c>
      <c r="E38">
        <v>6</v>
      </c>
      <c r="F38">
        <v>4</v>
      </c>
      <c r="G38">
        <v>9</v>
      </c>
      <c r="H38" s="3">
        <v>130.5</v>
      </c>
      <c r="I38" s="4">
        <v>48</v>
      </c>
      <c r="J38" s="2" t="s">
        <v>59</v>
      </c>
      <c r="K38" s="2" t="s">
        <v>59</v>
      </c>
      <c r="L38" s="1">
        <v>44763</v>
      </c>
      <c r="M38" s="2">
        <f t="shared" si="9"/>
        <v>4849.7107438016528</v>
      </c>
      <c r="N38" s="9">
        <v>14.181222707423583</v>
      </c>
      <c r="O38" s="9">
        <v>42.620087336244545</v>
      </c>
      <c r="P38" s="9">
        <v>63.056768558951973</v>
      </c>
      <c r="Q38" s="9">
        <v>41.506550218340614</v>
      </c>
      <c r="R38" s="9">
        <v>4.0938864628820966</v>
      </c>
      <c r="S38" s="9">
        <v>1.4737991266375547</v>
      </c>
      <c r="T38" s="9">
        <f t="shared" si="0"/>
        <v>0.47379912663755475</v>
      </c>
      <c r="U38" s="9">
        <f t="shared" si="1"/>
        <v>58.642794759825335</v>
      </c>
      <c r="V38" s="9">
        <f t="shared" si="2"/>
        <v>55.698951965065504</v>
      </c>
      <c r="W38" s="9">
        <f t="shared" si="3"/>
        <v>1.9030470914127422</v>
      </c>
      <c r="X38" s="9">
        <f t="shared" si="4"/>
        <v>25.702183406113527</v>
      </c>
      <c r="Y38" s="9">
        <f t="shared" si="5"/>
        <v>50.260349344978167</v>
      </c>
      <c r="Z38" s="9">
        <f t="shared" si="6"/>
        <v>58.033943599282992</v>
      </c>
      <c r="AA38" s="9">
        <f t="shared" si="7"/>
        <v>89.789697211241162</v>
      </c>
      <c r="AB38" s="9">
        <f t="shared" si="8"/>
        <v>82.168781807640272</v>
      </c>
      <c r="AC38" s="9"/>
      <c r="AD38" s="9"/>
    </row>
    <row r="39" spans="1:48" x14ac:dyDescent="0.2">
      <c r="A39">
        <v>2022</v>
      </c>
      <c r="B39" t="s">
        <v>6</v>
      </c>
      <c r="C39" t="s">
        <v>16</v>
      </c>
      <c r="D39" s="1">
        <v>44713</v>
      </c>
      <c r="E39">
        <v>6</v>
      </c>
      <c r="F39">
        <v>1</v>
      </c>
      <c r="G39">
        <v>1</v>
      </c>
      <c r="I39" s="4">
        <v>0</v>
      </c>
      <c r="J39" s="2" t="s">
        <v>40</v>
      </c>
      <c r="L39" s="1">
        <v>44721</v>
      </c>
      <c r="M39" s="1"/>
      <c r="Q39" s="1"/>
      <c r="T39" s="9"/>
      <c r="U39" s="9"/>
      <c r="V39" s="9"/>
      <c r="W39" s="9"/>
      <c r="X39" s="9"/>
      <c r="Y39" s="9"/>
      <c r="Z39" s="9"/>
      <c r="AA39" s="9"/>
      <c r="AB39" s="9"/>
      <c r="AE39" s="1"/>
      <c r="AF39" s="1"/>
      <c r="AG39" s="1"/>
      <c r="AH39" s="1"/>
      <c r="AI39" s="1"/>
      <c r="AJ39" s="1"/>
      <c r="AK39" s="1"/>
      <c r="AN39" s="1"/>
      <c r="AR39" s="1"/>
      <c r="AV39" s="1"/>
    </row>
    <row r="40" spans="1:48" x14ac:dyDescent="0.2">
      <c r="A40">
        <v>2022</v>
      </c>
      <c r="B40" t="s">
        <v>6</v>
      </c>
      <c r="C40" t="s">
        <v>16</v>
      </c>
      <c r="D40" s="1">
        <v>44713</v>
      </c>
      <c r="E40">
        <v>6</v>
      </c>
      <c r="F40">
        <v>2</v>
      </c>
      <c r="G40">
        <v>1</v>
      </c>
      <c r="I40" s="4">
        <v>0</v>
      </c>
      <c r="J40" s="2" t="s">
        <v>40</v>
      </c>
      <c r="L40" s="1">
        <v>44721</v>
      </c>
      <c r="M40" s="1"/>
      <c r="Q40" s="1"/>
      <c r="T40" s="9"/>
      <c r="U40" s="9"/>
      <c r="V40" s="9"/>
      <c r="W40" s="9"/>
      <c r="X40" s="9"/>
      <c r="Y40" s="9"/>
      <c r="Z40" s="9"/>
      <c r="AA40" s="9"/>
      <c r="AB40" s="9"/>
      <c r="AE40" s="1"/>
      <c r="AF40" s="1"/>
      <c r="AG40" s="1"/>
      <c r="AH40" s="1"/>
      <c r="AI40" s="1"/>
      <c r="AJ40" s="1"/>
      <c r="AK40" s="1"/>
      <c r="AN40" s="1"/>
      <c r="AR40" s="1"/>
      <c r="AV40" s="1"/>
    </row>
    <row r="41" spans="1:48" x14ac:dyDescent="0.2">
      <c r="A41">
        <v>2022</v>
      </c>
      <c r="B41" t="s">
        <v>6</v>
      </c>
      <c r="C41" t="s">
        <v>16</v>
      </c>
      <c r="D41" s="1">
        <v>44713</v>
      </c>
      <c r="E41">
        <v>6</v>
      </c>
      <c r="F41">
        <v>3</v>
      </c>
      <c r="G41">
        <v>1</v>
      </c>
      <c r="I41" s="4">
        <v>0</v>
      </c>
      <c r="J41" s="2" t="s">
        <v>40</v>
      </c>
      <c r="L41" s="1">
        <v>44721</v>
      </c>
      <c r="M41" s="1"/>
      <c r="Q41" s="1"/>
      <c r="T41" s="9"/>
      <c r="U41" s="9"/>
      <c r="V41" s="9"/>
      <c r="W41" s="9"/>
      <c r="X41" s="9"/>
      <c r="Y41" s="9"/>
      <c r="Z41" s="9"/>
      <c r="AA41" s="9"/>
      <c r="AB41" s="9"/>
      <c r="AE41" s="1"/>
      <c r="AF41" s="1"/>
      <c r="AG41" s="1"/>
      <c r="AH41" s="1"/>
      <c r="AI41" s="1"/>
      <c r="AJ41" s="1"/>
      <c r="AK41" s="1"/>
      <c r="AN41" s="1"/>
      <c r="AR41" s="1"/>
      <c r="AV41" s="1"/>
    </row>
    <row r="42" spans="1:48" x14ac:dyDescent="0.2">
      <c r="A42">
        <v>2022</v>
      </c>
      <c r="B42" t="s">
        <v>6</v>
      </c>
      <c r="C42" t="s">
        <v>16</v>
      </c>
      <c r="D42" s="1">
        <v>44713</v>
      </c>
      <c r="E42">
        <v>6</v>
      </c>
      <c r="F42">
        <v>4</v>
      </c>
      <c r="G42">
        <v>1</v>
      </c>
      <c r="I42" s="4">
        <v>0</v>
      </c>
      <c r="J42" s="2" t="s">
        <v>40</v>
      </c>
      <c r="L42" s="1">
        <v>44721</v>
      </c>
      <c r="M42" s="1"/>
      <c r="Q42" s="1"/>
      <c r="T42" s="9"/>
      <c r="U42" s="9"/>
      <c r="V42" s="9"/>
      <c r="W42" s="9"/>
      <c r="X42" s="9"/>
      <c r="Y42" s="9"/>
      <c r="Z42" s="9"/>
      <c r="AA42" s="9"/>
      <c r="AB42" s="9"/>
      <c r="AE42" s="1"/>
      <c r="AF42" s="1"/>
      <c r="AG42" s="1"/>
      <c r="AH42" s="1"/>
      <c r="AI42" s="1"/>
      <c r="AJ42" s="1"/>
      <c r="AK42" s="1"/>
      <c r="AN42" s="1"/>
      <c r="AR42" s="1"/>
      <c r="AV42" s="1"/>
    </row>
    <row r="43" spans="1:48" x14ac:dyDescent="0.2">
      <c r="A43">
        <v>2022</v>
      </c>
      <c r="B43" t="s">
        <v>6</v>
      </c>
      <c r="C43" t="s">
        <v>16</v>
      </c>
      <c r="D43" s="1">
        <v>44713</v>
      </c>
      <c r="E43">
        <v>6</v>
      </c>
      <c r="F43">
        <v>1</v>
      </c>
      <c r="G43">
        <v>2</v>
      </c>
      <c r="I43" s="4">
        <v>1</v>
      </c>
      <c r="J43" s="2" t="s">
        <v>41</v>
      </c>
      <c r="L43" s="1">
        <v>44728</v>
      </c>
      <c r="M43" s="1"/>
      <c r="T43" s="9"/>
      <c r="U43" s="9"/>
      <c r="V43" s="9"/>
      <c r="W43" s="9"/>
      <c r="X43" s="9"/>
      <c r="Y43" s="9"/>
      <c r="Z43" s="9"/>
      <c r="AA43" s="9"/>
      <c r="AB43" s="9"/>
    </row>
    <row r="44" spans="1:48" x14ac:dyDescent="0.2">
      <c r="A44">
        <v>2022</v>
      </c>
      <c r="B44" t="s">
        <v>6</v>
      </c>
      <c r="C44" t="s">
        <v>16</v>
      </c>
      <c r="D44" s="1">
        <v>44713</v>
      </c>
      <c r="E44">
        <v>6</v>
      </c>
      <c r="F44">
        <v>2</v>
      </c>
      <c r="G44">
        <v>2</v>
      </c>
      <c r="I44" s="4">
        <v>1</v>
      </c>
      <c r="J44" s="2" t="s">
        <v>41</v>
      </c>
      <c r="L44" s="1">
        <v>44728</v>
      </c>
      <c r="M44" s="1"/>
      <c r="T44" s="9"/>
      <c r="U44" s="9"/>
      <c r="V44" s="9"/>
      <c r="W44" s="9"/>
      <c r="X44" s="9"/>
      <c r="Y44" s="9"/>
      <c r="Z44" s="9"/>
      <c r="AA44" s="9"/>
      <c r="AB44" s="9"/>
    </row>
    <row r="45" spans="1:48" x14ac:dyDescent="0.2">
      <c r="A45">
        <v>2022</v>
      </c>
      <c r="B45" t="s">
        <v>6</v>
      </c>
      <c r="C45" t="s">
        <v>16</v>
      </c>
      <c r="D45" s="1">
        <v>44713</v>
      </c>
      <c r="E45">
        <v>6</v>
      </c>
      <c r="F45">
        <v>3</v>
      </c>
      <c r="G45">
        <v>2</v>
      </c>
      <c r="I45" s="4">
        <v>1</v>
      </c>
      <c r="J45" s="2" t="s">
        <v>41</v>
      </c>
      <c r="L45" s="1">
        <v>44728</v>
      </c>
      <c r="M45" s="1"/>
      <c r="T45" s="9"/>
      <c r="U45" s="9"/>
      <c r="V45" s="9"/>
      <c r="W45" s="9"/>
      <c r="X45" s="9"/>
      <c r="Y45" s="9"/>
      <c r="Z45" s="9"/>
      <c r="AA45" s="9"/>
      <c r="AB45" s="9"/>
    </row>
    <row r="46" spans="1:48" x14ac:dyDescent="0.2">
      <c r="A46">
        <v>2022</v>
      </c>
      <c r="B46" t="s">
        <v>6</v>
      </c>
      <c r="C46" t="s">
        <v>16</v>
      </c>
      <c r="D46" s="1">
        <v>44713</v>
      </c>
      <c r="E46">
        <v>6</v>
      </c>
      <c r="F46">
        <v>4</v>
      </c>
      <c r="G46">
        <v>2</v>
      </c>
      <c r="I46" s="4">
        <v>1</v>
      </c>
      <c r="J46" s="2" t="s">
        <v>41</v>
      </c>
      <c r="L46" s="1">
        <v>44728</v>
      </c>
      <c r="M46" s="1"/>
      <c r="T46" s="9"/>
      <c r="U46" s="9"/>
      <c r="V46" s="9"/>
      <c r="W46" s="9"/>
      <c r="X46" s="9"/>
      <c r="Y46" s="9"/>
      <c r="Z46" s="9"/>
      <c r="AA46" s="9"/>
      <c r="AB46" s="9"/>
    </row>
    <row r="47" spans="1:48" x14ac:dyDescent="0.2">
      <c r="A47">
        <v>2022</v>
      </c>
      <c r="B47" t="s">
        <v>6</v>
      </c>
      <c r="C47" t="s">
        <v>16</v>
      </c>
      <c r="D47" s="1">
        <v>44713</v>
      </c>
      <c r="E47">
        <v>6</v>
      </c>
      <c r="F47">
        <v>1</v>
      </c>
      <c r="G47">
        <v>3</v>
      </c>
      <c r="I47" s="4">
        <v>5</v>
      </c>
      <c r="J47" s="2" t="s">
        <v>42</v>
      </c>
      <c r="L47" s="1">
        <v>44735</v>
      </c>
      <c r="M47" s="1"/>
      <c r="T47" s="9"/>
      <c r="U47" s="9"/>
      <c r="V47" s="9"/>
      <c r="W47" s="9"/>
      <c r="X47" s="9"/>
      <c r="Y47" s="9"/>
      <c r="Z47" s="9"/>
      <c r="AA47" s="9"/>
      <c r="AB47" s="9"/>
    </row>
    <row r="48" spans="1:48" x14ac:dyDescent="0.2">
      <c r="A48">
        <v>2022</v>
      </c>
      <c r="B48" t="s">
        <v>6</v>
      </c>
      <c r="C48" t="s">
        <v>16</v>
      </c>
      <c r="D48" s="1">
        <v>44713</v>
      </c>
      <c r="E48">
        <v>6</v>
      </c>
      <c r="F48">
        <v>2</v>
      </c>
      <c r="G48">
        <v>3</v>
      </c>
      <c r="I48" s="4">
        <v>4</v>
      </c>
      <c r="J48" s="2" t="s">
        <v>42</v>
      </c>
      <c r="L48" s="1">
        <v>44735</v>
      </c>
      <c r="M48" s="1"/>
      <c r="T48" s="9"/>
      <c r="U48" s="9"/>
      <c r="V48" s="9"/>
      <c r="W48" s="9"/>
      <c r="X48" s="9"/>
      <c r="Y48" s="9"/>
      <c r="Z48" s="9"/>
      <c r="AA48" s="9"/>
      <c r="AB48" s="9"/>
    </row>
    <row r="49" spans="1:37" x14ac:dyDescent="0.2">
      <c r="A49">
        <v>2022</v>
      </c>
      <c r="B49" t="s">
        <v>6</v>
      </c>
      <c r="C49" t="s">
        <v>16</v>
      </c>
      <c r="D49" s="1">
        <v>44713</v>
      </c>
      <c r="E49">
        <v>6</v>
      </c>
      <c r="F49">
        <v>3</v>
      </c>
      <c r="G49">
        <v>3</v>
      </c>
      <c r="I49" s="4">
        <v>4</v>
      </c>
      <c r="J49" s="2" t="s">
        <v>42</v>
      </c>
      <c r="L49" s="1">
        <v>44735</v>
      </c>
      <c r="M49" s="1"/>
      <c r="T49" s="9"/>
      <c r="U49" s="9"/>
      <c r="V49" s="9"/>
      <c r="W49" s="9"/>
      <c r="X49" s="9"/>
      <c r="Y49" s="9"/>
      <c r="Z49" s="9"/>
      <c r="AA49" s="9"/>
      <c r="AB49" s="9"/>
    </row>
    <row r="50" spans="1:37" x14ac:dyDescent="0.2">
      <c r="A50">
        <v>2022</v>
      </c>
      <c r="B50" t="s">
        <v>6</v>
      </c>
      <c r="C50" t="s">
        <v>16</v>
      </c>
      <c r="D50" s="1">
        <v>44713</v>
      </c>
      <c r="E50">
        <v>6</v>
      </c>
      <c r="F50">
        <v>4</v>
      </c>
      <c r="G50">
        <v>3</v>
      </c>
      <c r="I50" s="4">
        <v>4</v>
      </c>
      <c r="J50" s="2" t="s">
        <v>42</v>
      </c>
      <c r="L50" s="1">
        <v>44735</v>
      </c>
      <c r="M50" s="1"/>
      <c r="T50" s="9"/>
      <c r="U50" s="9"/>
      <c r="V50" s="9"/>
      <c r="W50" s="9"/>
      <c r="X50" s="9"/>
      <c r="Y50" s="9"/>
      <c r="Z50" s="9"/>
      <c r="AA50" s="9"/>
      <c r="AB50" s="9"/>
    </row>
    <row r="51" spans="1:37" x14ac:dyDescent="0.2">
      <c r="A51">
        <v>2022</v>
      </c>
      <c r="B51" t="s">
        <v>6</v>
      </c>
      <c r="C51" t="s">
        <v>16</v>
      </c>
      <c r="D51" s="1">
        <v>44713</v>
      </c>
      <c r="E51">
        <v>6</v>
      </c>
      <c r="F51">
        <v>1</v>
      </c>
      <c r="G51">
        <v>4</v>
      </c>
      <c r="H51" s="3">
        <v>22.4</v>
      </c>
      <c r="I51" s="4">
        <v>13</v>
      </c>
      <c r="J51" s="2" t="s">
        <v>42</v>
      </c>
      <c r="K51" s="2" t="s">
        <v>42</v>
      </c>
      <c r="L51" s="1">
        <v>44742</v>
      </c>
      <c r="M51" s="2">
        <f t="shared" ref="M51:M74" si="10">H51/435.6*4047*4</f>
        <v>832.44077134986219</v>
      </c>
      <c r="N51" s="9">
        <v>33.02988111813216</v>
      </c>
      <c r="O51" s="9">
        <v>25.779158187854772</v>
      </c>
      <c r="P51" s="9">
        <v>39.252436542786761</v>
      </c>
      <c r="Q51" s="9">
        <v>41.126700224911637</v>
      </c>
      <c r="R51" s="9">
        <v>2.2812466531005673</v>
      </c>
      <c r="S51" s="9">
        <v>2.9238513441148117</v>
      </c>
      <c r="T51" s="9">
        <f t="shared" ref="T51:T74" si="11">S51-1</f>
        <v>1.9238513441148117</v>
      </c>
      <c r="U51" s="9">
        <f t="shared" ref="U51:U74" si="12">P51*0.93</f>
        <v>36.504765984791689</v>
      </c>
      <c r="V51" s="9">
        <f t="shared" ref="V51:V74" si="13">88.9-(0.779*O51)</f>
        <v>68.81803577166113</v>
      </c>
      <c r="W51" s="9">
        <f t="shared" ref="W51:W74" si="14">120/P51</f>
        <v>3.0571350613915418</v>
      </c>
      <c r="X51" s="9">
        <f t="shared" ref="X51:X74" si="15">100-(P51*0.93)-N51-S51</f>
        <v>27.541501552961339</v>
      </c>
      <c r="Y51" s="9">
        <f t="shared" ref="Y51:Y74" si="16">22.7+(0.664*Q51)</f>
        <v>50.008128949341327</v>
      </c>
      <c r="Z51" s="9">
        <f t="shared" ref="Z51:Z74" si="17">(X51*0.98)+(N51*0.87)+(T51*0.97*2.25)+(U51*Y51/100)-10</f>
        <v>68.180824099537602</v>
      </c>
      <c r="AA51" s="9">
        <f t="shared" ref="AA51:AA74" si="18">W51*Z51/1.23</f>
        <v>169.46177875550066</v>
      </c>
      <c r="AB51" s="9">
        <f t="shared" ref="AB51:AB74" si="19">W51*V51/1.29</f>
        <v>163.08994574700975</v>
      </c>
      <c r="AC51" s="9"/>
      <c r="AD51" s="9">
        <f>AVERAGE(I51:I62)</f>
        <v>17.916666666666668</v>
      </c>
      <c r="AE51" s="3">
        <f>AVERAGE(M51:M62)</f>
        <v>1512.2054637281908</v>
      </c>
      <c r="AF51" s="3">
        <f>AVERAGE(N51:N62)</f>
        <v>24.097564042483199</v>
      </c>
      <c r="AG51" s="3">
        <f>AVERAGE(O51:O62)</f>
        <v>31.230933433627641</v>
      </c>
      <c r="AH51" s="3">
        <f>AVERAGE(P51:P62)</f>
        <v>47.215084078326989</v>
      </c>
      <c r="AI51" s="3">
        <f>AVERAGE(AA51:AA62)</f>
        <v>138.5720082211277</v>
      </c>
      <c r="AJ51" s="3">
        <f>AVERAGE(AB51:AB62)</f>
        <v>130.99246979525427</v>
      </c>
    </row>
    <row r="52" spans="1:37" x14ac:dyDescent="0.2">
      <c r="A52">
        <v>2022</v>
      </c>
      <c r="B52" t="s">
        <v>6</v>
      </c>
      <c r="C52" t="s">
        <v>16</v>
      </c>
      <c r="D52" s="1">
        <v>44713</v>
      </c>
      <c r="E52">
        <v>6</v>
      </c>
      <c r="F52">
        <v>2</v>
      </c>
      <c r="G52">
        <v>4</v>
      </c>
      <c r="H52" s="3">
        <v>10.8</v>
      </c>
      <c r="I52" s="4">
        <v>10</v>
      </c>
      <c r="J52" s="2" t="s">
        <v>42</v>
      </c>
      <c r="K52" s="2" t="s">
        <v>42</v>
      </c>
      <c r="L52" s="1">
        <v>44742</v>
      </c>
      <c r="M52" s="2">
        <f t="shared" si="10"/>
        <v>401.35537190082647</v>
      </c>
      <c r="N52" s="9">
        <v>26.658011468138049</v>
      </c>
      <c r="O52" s="9">
        <v>27.523531320999673</v>
      </c>
      <c r="P52" s="9">
        <v>42.442929784701931</v>
      </c>
      <c r="Q52" s="9">
        <v>37.790760575570701</v>
      </c>
      <c r="R52" s="9">
        <v>3.2240614519095532</v>
      </c>
      <c r="S52" s="9">
        <v>3.2781564427134042</v>
      </c>
      <c r="T52" s="9">
        <f t="shared" si="11"/>
        <v>2.2781564427134042</v>
      </c>
      <c r="U52" s="9">
        <f t="shared" si="12"/>
        <v>39.471924699772799</v>
      </c>
      <c r="V52" s="9">
        <f t="shared" si="13"/>
        <v>67.459169100941267</v>
      </c>
      <c r="W52" s="9">
        <f t="shared" si="14"/>
        <v>2.82732602600051</v>
      </c>
      <c r="X52" s="9">
        <f t="shared" si="15"/>
        <v>30.591907389375748</v>
      </c>
      <c r="Y52" s="9">
        <f t="shared" si="16"/>
        <v>47.793065022178951</v>
      </c>
      <c r="Z52" s="9">
        <f t="shared" si="17"/>
        <v>67.009458292358261</v>
      </c>
      <c r="AA52" s="9">
        <f t="shared" si="18"/>
        <v>154.03055725055302</v>
      </c>
      <c r="AB52" s="9">
        <f t="shared" si="19"/>
        <v>147.85198797787649</v>
      </c>
      <c r="AC52" s="9"/>
      <c r="AD52" s="9"/>
    </row>
    <row r="53" spans="1:37" x14ac:dyDescent="0.2">
      <c r="A53">
        <v>2022</v>
      </c>
      <c r="B53" t="s">
        <v>6</v>
      </c>
      <c r="C53" t="s">
        <v>16</v>
      </c>
      <c r="D53" s="1">
        <v>44713</v>
      </c>
      <c r="E53">
        <v>6</v>
      </c>
      <c r="F53">
        <v>3</v>
      </c>
      <c r="G53">
        <v>4</v>
      </c>
      <c r="H53" s="3">
        <v>10</v>
      </c>
      <c r="I53" s="4">
        <v>8</v>
      </c>
      <c r="J53" s="2" t="s">
        <v>42</v>
      </c>
      <c r="K53" s="2" t="s">
        <v>42</v>
      </c>
      <c r="L53" s="1">
        <v>44742</v>
      </c>
      <c r="M53" s="2">
        <f t="shared" si="10"/>
        <v>371.62534435261705</v>
      </c>
      <c r="N53" s="9">
        <v>30.631307708825421</v>
      </c>
      <c r="O53" s="9">
        <v>23.867296542838737</v>
      </c>
      <c r="P53" s="9">
        <v>35.172858063130768</v>
      </c>
      <c r="Q53" s="9">
        <v>35.698947820485287</v>
      </c>
      <c r="R53" s="9">
        <v>3.1565385441271201</v>
      </c>
      <c r="S53" s="9">
        <v>3.8329396607257893</v>
      </c>
      <c r="T53" s="9">
        <f t="shared" si="11"/>
        <v>2.8329396607257893</v>
      </c>
      <c r="U53" s="9">
        <f t="shared" si="12"/>
        <v>32.710757998711614</v>
      </c>
      <c r="V53" s="9">
        <f t="shared" si="13"/>
        <v>70.30737599312863</v>
      </c>
      <c r="W53" s="9">
        <f t="shared" si="14"/>
        <v>3.411721611721612</v>
      </c>
      <c r="X53" s="9">
        <f t="shared" si="15"/>
        <v>32.824994631737177</v>
      </c>
      <c r="Y53" s="9">
        <f t="shared" si="16"/>
        <v>46.404101352802229</v>
      </c>
      <c r="Z53" s="9">
        <f t="shared" si="17"/>
        <v>70.179756550306578</v>
      </c>
      <c r="AA53" s="9">
        <f t="shared" si="18"/>
        <v>194.66161961629456</v>
      </c>
      <c r="AB53" s="9">
        <f t="shared" si="19"/>
        <v>185.94511173580943</v>
      </c>
      <c r="AC53" s="9"/>
      <c r="AD53" s="9"/>
    </row>
    <row r="54" spans="1:37" x14ac:dyDescent="0.2">
      <c r="A54">
        <v>2022</v>
      </c>
      <c r="B54" t="s">
        <v>6</v>
      </c>
      <c r="C54" t="s">
        <v>16</v>
      </c>
      <c r="D54" s="1">
        <v>44713</v>
      </c>
      <c r="E54">
        <v>6</v>
      </c>
      <c r="F54">
        <v>4</v>
      </c>
      <c r="G54">
        <v>4</v>
      </c>
      <c r="H54" s="3">
        <v>20</v>
      </c>
      <c r="I54" s="4">
        <v>11</v>
      </c>
      <c r="J54" s="2" t="s">
        <v>42</v>
      </c>
      <c r="K54" s="2" t="s">
        <v>42</v>
      </c>
      <c r="L54" s="1">
        <v>44742</v>
      </c>
      <c r="M54" s="2">
        <f t="shared" si="10"/>
        <v>743.2506887052341</v>
      </c>
      <c r="N54" s="9">
        <v>24.597775618183782</v>
      </c>
      <c r="O54" s="9">
        <v>27.27567217363136</v>
      </c>
      <c r="P54" s="9">
        <v>42.058093078501244</v>
      </c>
      <c r="Q54" s="9">
        <v>34.974624770543137</v>
      </c>
      <c r="R54" s="9">
        <v>3.6173199438505561</v>
      </c>
      <c r="S54" s="9">
        <v>3.4661483641075477</v>
      </c>
      <c r="T54" s="9">
        <f t="shared" si="11"/>
        <v>2.4661483641075477</v>
      </c>
      <c r="U54" s="9">
        <f t="shared" si="12"/>
        <v>39.114026563006156</v>
      </c>
      <c r="V54" s="9">
        <f t="shared" si="13"/>
        <v>67.652251376741177</v>
      </c>
      <c r="W54" s="9">
        <f t="shared" si="14"/>
        <v>2.853196405648267</v>
      </c>
      <c r="X54" s="9">
        <f t="shared" si="15"/>
        <v>32.822049454702515</v>
      </c>
      <c r="Y54" s="9">
        <f t="shared" si="16"/>
        <v>45.923150847640642</v>
      </c>
      <c r="Z54" s="9">
        <f t="shared" si="17"/>
        <v>66.91043547920863</v>
      </c>
      <c r="AA54" s="9">
        <f t="shared" si="18"/>
        <v>155.21025529238889</v>
      </c>
      <c r="AB54" s="9">
        <f t="shared" si="19"/>
        <v>149.63190733498521</v>
      </c>
      <c r="AC54" s="9"/>
      <c r="AD54" s="9"/>
    </row>
    <row r="55" spans="1:37" x14ac:dyDescent="0.2">
      <c r="A55">
        <v>2022</v>
      </c>
      <c r="B55" t="s">
        <v>6</v>
      </c>
      <c r="C55" t="s">
        <v>16</v>
      </c>
      <c r="D55" s="1">
        <v>44713</v>
      </c>
      <c r="E55">
        <v>6</v>
      </c>
      <c r="F55">
        <v>1</v>
      </c>
      <c r="G55">
        <v>5</v>
      </c>
      <c r="H55" s="3">
        <v>46</v>
      </c>
      <c r="I55" s="4">
        <v>21</v>
      </c>
      <c r="J55" s="2" t="s">
        <v>52</v>
      </c>
      <c r="K55" s="2" t="s">
        <v>77</v>
      </c>
      <c r="L55" s="1">
        <v>44749</v>
      </c>
      <c r="M55" s="2">
        <f t="shared" si="10"/>
        <v>1709.4765840220384</v>
      </c>
      <c r="N55" s="9">
        <v>23.341181506849313</v>
      </c>
      <c r="O55" s="9">
        <v>32.138270547945211</v>
      </c>
      <c r="P55" s="9">
        <v>51.059503424657535</v>
      </c>
      <c r="Q55" s="9">
        <v>42.433647260273972</v>
      </c>
      <c r="R55" s="9">
        <v>3.0500856164383561</v>
      </c>
      <c r="S55" s="9">
        <v>2.34375</v>
      </c>
      <c r="T55" s="9">
        <f t="shared" si="11"/>
        <v>1.34375</v>
      </c>
      <c r="U55" s="9">
        <f t="shared" si="12"/>
        <v>47.485338184931507</v>
      </c>
      <c r="V55" s="9">
        <f t="shared" si="13"/>
        <v>63.864287243150685</v>
      </c>
      <c r="W55" s="9">
        <f t="shared" si="14"/>
        <v>2.3501991196814083</v>
      </c>
      <c r="X55" s="9">
        <f t="shared" si="15"/>
        <v>26.82973030821918</v>
      </c>
      <c r="Y55" s="9">
        <f t="shared" si="16"/>
        <v>50.875941780821918</v>
      </c>
      <c r="Z55" s="9">
        <f t="shared" si="17"/>
        <v>63.69131099740585</v>
      </c>
      <c r="AA55" s="9">
        <f t="shared" si="18"/>
        <v>121.69696181907156</v>
      </c>
      <c r="AB55" s="9">
        <f t="shared" si="19"/>
        <v>116.35177647901808</v>
      </c>
      <c r="AC55" s="9"/>
      <c r="AD55" s="9"/>
    </row>
    <row r="56" spans="1:37" x14ac:dyDescent="0.2">
      <c r="A56">
        <v>2022</v>
      </c>
      <c r="B56" t="s">
        <v>6</v>
      </c>
      <c r="C56" t="s">
        <v>16</v>
      </c>
      <c r="D56" s="1">
        <v>44713</v>
      </c>
      <c r="E56">
        <v>6</v>
      </c>
      <c r="F56">
        <v>2</v>
      </c>
      <c r="G56">
        <v>5</v>
      </c>
      <c r="H56" s="3">
        <v>30.8</v>
      </c>
      <c r="I56" s="4">
        <v>12</v>
      </c>
      <c r="J56" s="2" t="s">
        <v>54</v>
      </c>
      <c r="K56" s="2" t="s">
        <v>77</v>
      </c>
      <c r="L56" s="1">
        <v>44749</v>
      </c>
      <c r="M56" s="2">
        <f t="shared" si="10"/>
        <v>1144.6060606060605</v>
      </c>
      <c r="N56" s="9">
        <v>25.58388686522391</v>
      </c>
      <c r="O56" s="9">
        <v>29.226483822584104</v>
      </c>
      <c r="P56" s="9">
        <v>47.300192843368329</v>
      </c>
      <c r="Q56" s="9">
        <v>40.272123419755737</v>
      </c>
      <c r="R56" s="9">
        <v>2.9355046068137991</v>
      </c>
      <c r="S56" s="9">
        <v>2.785515320334262</v>
      </c>
      <c r="T56" s="9">
        <f t="shared" si="11"/>
        <v>1.785515320334262</v>
      </c>
      <c r="U56" s="9">
        <f t="shared" si="12"/>
        <v>43.989179344332548</v>
      </c>
      <c r="V56" s="9">
        <f t="shared" si="13"/>
        <v>66.132569102206986</v>
      </c>
      <c r="W56" s="9">
        <f t="shared" si="14"/>
        <v>2.5369875424688564</v>
      </c>
      <c r="X56" s="9">
        <f t="shared" si="15"/>
        <v>27.641418470109279</v>
      </c>
      <c r="Y56" s="9">
        <f t="shared" si="16"/>
        <v>49.440689950717811</v>
      </c>
      <c r="Z56" s="9">
        <f t="shared" si="17"/>
        <v>64.992012631578078</v>
      </c>
      <c r="AA56" s="9">
        <f t="shared" si="18"/>
        <v>134.05197268804241</v>
      </c>
      <c r="AB56" s="9">
        <f t="shared" si="19"/>
        <v>130.06008059206195</v>
      </c>
      <c r="AC56" s="9"/>
      <c r="AD56" s="9"/>
    </row>
    <row r="57" spans="1:37" x14ac:dyDescent="0.2">
      <c r="A57">
        <v>2022</v>
      </c>
      <c r="B57" t="s">
        <v>6</v>
      </c>
      <c r="C57" t="s">
        <v>16</v>
      </c>
      <c r="D57" s="1">
        <v>44713</v>
      </c>
      <c r="E57">
        <v>6</v>
      </c>
      <c r="F57">
        <v>3</v>
      </c>
      <c r="G57">
        <v>5</v>
      </c>
      <c r="H57" s="3">
        <v>37</v>
      </c>
      <c r="I57" s="4">
        <v>14</v>
      </c>
      <c r="J57" s="2" t="s">
        <v>53</v>
      </c>
      <c r="K57" s="2" t="s">
        <v>77</v>
      </c>
      <c r="L57" s="1">
        <v>44749</v>
      </c>
      <c r="M57" s="2">
        <f t="shared" si="10"/>
        <v>1375.0137741046831</v>
      </c>
      <c r="N57" s="9">
        <v>24.413748795374239</v>
      </c>
      <c r="O57" s="9">
        <v>29.521362030195952</v>
      </c>
      <c r="P57" s="9">
        <v>44.747831673626727</v>
      </c>
      <c r="Q57" s="9">
        <v>40.025698682942505</v>
      </c>
      <c r="R57" s="9">
        <v>2.9553485383874074</v>
      </c>
      <c r="S57" s="9">
        <v>2.7197772780811649</v>
      </c>
      <c r="T57" s="9">
        <f t="shared" si="11"/>
        <v>1.7197772780811649</v>
      </c>
      <c r="U57" s="9">
        <f t="shared" si="12"/>
        <v>41.615483456472859</v>
      </c>
      <c r="V57" s="9">
        <f t="shared" si="13"/>
        <v>65.902858978477354</v>
      </c>
      <c r="W57" s="9">
        <f t="shared" si="14"/>
        <v>2.6816941852117733</v>
      </c>
      <c r="X57" s="9">
        <f t="shared" si="15"/>
        <v>31.250990470071738</v>
      </c>
      <c r="Y57" s="9">
        <f t="shared" si="16"/>
        <v>49.277063925473826</v>
      </c>
      <c r="Z57" s="9">
        <f t="shared" si="17"/>
        <v>66.12623440779916</v>
      </c>
      <c r="AA57" s="9">
        <f t="shared" si="18"/>
        <v>144.17100674906155</v>
      </c>
      <c r="AB57" s="9">
        <f t="shared" si="19"/>
        <v>137.00101838094125</v>
      </c>
      <c r="AC57" s="9"/>
      <c r="AD57" s="9"/>
    </row>
    <row r="58" spans="1:37" x14ac:dyDescent="0.2">
      <c r="A58">
        <v>2022</v>
      </c>
      <c r="B58" t="s">
        <v>6</v>
      </c>
      <c r="C58" t="s">
        <v>16</v>
      </c>
      <c r="D58" s="1">
        <v>44713</v>
      </c>
      <c r="E58">
        <v>6</v>
      </c>
      <c r="F58">
        <v>4</v>
      </c>
      <c r="G58">
        <v>5</v>
      </c>
      <c r="H58" s="3">
        <v>36.1</v>
      </c>
      <c r="I58" s="4">
        <v>16</v>
      </c>
      <c r="J58" s="2" t="s">
        <v>53</v>
      </c>
      <c r="K58" s="2" t="s">
        <v>77</v>
      </c>
      <c r="L58" s="1">
        <v>44749</v>
      </c>
      <c r="M58" s="2">
        <f t="shared" si="10"/>
        <v>1341.5674931129477</v>
      </c>
      <c r="N58" s="9">
        <v>26.427038626609438</v>
      </c>
      <c r="O58" s="9">
        <v>28.497854077253216</v>
      </c>
      <c r="P58" s="9">
        <v>44.656652360515018</v>
      </c>
      <c r="Q58" s="9">
        <v>38.969957081545061</v>
      </c>
      <c r="R58" s="9">
        <v>2.8004291845493561</v>
      </c>
      <c r="S58" s="9">
        <v>2.703862660944206</v>
      </c>
      <c r="T58" s="9">
        <f t="shared" si="11"/>
        <v>1.703862660944206</v>
      </c>
      <c r="U58" s="9">
        <f t="shared" si="12"/>
        <v>41.530686695278966</v>
      </c>
      <c r="V58" s="9">
        <f t="shared" si="13"/>
        <v>66.700171673819753</v>
      </c>
      <c r="W58" s="9">
        <f t="shared" si="14"/>
        <v>2.6871696299855841</v>
      </c>
      <c r="X58" s="9">
        <f t="shared" si="15"/>
        <v>29.338412017167389</v>
      </c>
      <c r="Y58" s="9">
        <f t="shared" si="16"/>
        <v>48.576051502145923</v>
      </c>
      <c r="Z58" s="9">
        <f t="shared" si="17"/>
        <v>65.635815397778543</v>
      </c>
      <c r="AA58" s="9">
        <f t="shared" si="18"/>
        <v>143.39395916768348</v>
      </c>
      <c r="AB58" s="9">
        <f t="shared" si="19"/>
        <v>138.94160902070786</v>
      </c>
      <c r="AC58" s="9"/>
      <c r="AD58" s="9"/>
    </row>
    <row r="59" spans="1:37" x14ac:dyDescent="0.2">
      <c r="A59">
        <v>2022</v>
      </c>
      <c r="B59" t="s">
        <v>6</v>
      </c>
      <c r="C59" t="s">
        <v>16</v>
      </c>
      <c r="D59" s="1">
        <v>44713</v>
      </c>
      <c r="E59">
        <v>6</v>
      </c>
      <c r="F59">
        <v>1</v>
      </c>
      <c r="G59">
        <v>6</v>
      </c>
      <c r="H59" s="3">
        <v>81.400000000000006</v>
      </c>
      <c r="I59" s="4">
        <v>33</v>
      </c>
      <c r="J59" s="2" t="s">
        <v>55</v>
      </c>
      <c r="K59" s="2" t="s">
        <v>77</v>
      </c>
      <c r="L59" s="1">
        <v>44756</v>
      </c>
      <c r="M59" s="2">
        <f t="shared" si="10"/>
        <v>3025.030303030303</v>
      </c>
      <c r="N59" s="9">
        <v>19.976410036457214</v>
      </c>
      <c r="O59" s="9">
        <v>36.457216384301951</v>
      </c>
      <c r="P59" s="9">
        <v>54.503538494531412</v>
      </c>
      <c r="Q59" s="9">
        <v>44.113231825005364</v>
      </c>
      <c r="R59" s="9">
        <v>3.2168132103795837</v>
      </c>
      <c r="S59" s="9">
        <v>2.0694831653441987</v>
      </c>
      <c r="T59" s="9">
        <f t="shared" si="11"/>
        <v>1.0694831653441987</v>
      </c>
      <c r="U59" s="9">
        <f t="shared" si="12"/>
        <v>50.688290799914213</v>
      </c>
      <c r="V59" s="9">
        <f t="shared" si="13"/>
        <v>60.499828436628789</v>
      </c>
      <c r="W59" s="9">
        <f t="shared" si="14"/>
        <v>2.2016919142238836</v>
      </c>
      <c r="X59" s="9">
        <f t="shared" si="15"/>
        <v>27.265815998284374</v>
      </c>
      <c r="Y59" s="9">
        <f t="shared" si="16"/>
        <v>51.991185931803564</v>
      </c>
      <c r="Z59" s="9">
        <f t="shared" si="17"/>
        <v>62.787566933836857</v>
      </c>
      <c r="AA59" s="9">
        <f t="shared" si="18"/>
        <v>112.38933205855243</v>
      </c>
      <c r="AB59" s="9">
        <f t="shared" si="19"/>
        <v>103.25735122547115</v>
      </c>
      <c r="AC59" s="9"/>
      <c r="AD59" s="9"/>
    </row>
    <row r="60" spans="1:37" x14ac:dyDescent="0.2">
      <c r="A60">
        <v>2022</v>
      </c>
      <c r="B60" t="s">
        <v>6</v>
      </c>
      <c r="C60" t="s">
        <v>16</v>
      </c>
      <c r="D60" s="1">
        <v>44713</v>
      </c>
      <c r="E60">
        <v>6</v>
      </c>
      <c r="F60">
        <v>2</v>
      </c>
      <c r="G60">
        <v>6</v>
      </c>
      <c r="H60" s="3">
        <v>62.4</v>
      </c>
      <c r="I60" s="4">
        <v>26</v>
      </c>
      <c r="J60" s="2" t="s">
        <v>52</v>
      </c>
      <c r="K60" s="2" t="s">
        <v>77</v>
      </c>
      <c r="L60" s="1">
        <v>44756</v>
      </c>
      <c r="M60" s="2">
        <f t="shared" si="10"/>
        <v>2318.9421487603304</v>
      </c>
      <c r="N60" s="9">
        <v>18.067226890756302</v>
      </c>
      <c r="O60" s="9">
        <v>38.095238095238102</v>
      </c>
      <c r="P60" s="9">
        <v>54.675716440422327</v>
      </c>
      <c r="Q60" s="9">
        <v>44.300797241973711</v>
      </c>
      <c r="R60" s="9">
        <v>3.3290239172592115</v>
      </c>
      <c r="S60" s="9">
        <v>2.1331609566903684</v>
      </c>
      <c r="T60" s="9">
        <f t="shared" si="11"/>
        <v>1.1331609566903684</v>
      </c>
      <c r="U60" s="9">
        <f t="shared" si="12"/>
        <v>50.84841628959277</v>
      </c>
      <c r="V60" s="9">
        <f t="shared" si="13"/>
        <v>59.223809523809521</v>
      </c>
      <c r="W60" s="9">
        <f t="shared" si="14"/>
        <v>2.194758620689655</v>
      </c>
      <c r="X60" s="9">
        <f t="shared" si="15"/>
        <v>28.95119586296056</v>
      </c>
      <c r="Y60" s="9">
        <f t="shared" si="16"/>
        <v>52.115729368670543</v>
      </c>
      <c r="Z60" s="9">
        <f t="shared" si="17"/>
        <v>63.063806150375214</v>
      </c>
      <c r="AA60" s="9">
        <f t="shared" si="18"/>
        <v>112.52831886344494</v>
      </c>
      <c r="AB60" s="9">
        <f t="shared" si="19"/>
        <v>100.76121434299459</v>
      </c>
      <c r="AC60" s="9"/>
      <c r="AD60" s="9"/>
    </row>
    <row r="61" spans="1:37" x14ac:dyDescent="0.2">
      <c r="A61">
        <v>2022</v>
      </c>
      <c r="B61" t="s">
        <v>6</v>
      </c>
      <c r="C61" t="s">
        <v>16</v>
      </c>
      <c r="D61" s="1">
        <v>44713</v>
      </c>
      <c r="E61">
        <v>6</v>
      </c>
      <c r="F61">
        <v>3</v>
      </c>
      <c r="G61">
        <v>6</v>
      </c>
      <c r="H61" s="3">
        <v>57.7</v>
      </c>
      <c r="I61" s="4">
        <v>25</v>
      </c>
      <c r="J61" s="2" t="s">
        <v>55</v>
      </c>
      <c r="K61" s="2" t="s">
        <v>77</v>
      </c>
      <c r="L61" s="1">
        <v>44756</v>
      </c>
      <c r="M61" s="2">
        <f t="shared" si="10"/>
        <v>2144.2782369146003</v>
      </c>
      <c r="N61" s="9">
        <v>17.801327338899593</v>
      </c>
      <c r="O61" s="9">
        <v>39.070862770284734</v>
      </c>
      <c r="P61" s="9">
        <v>56.947120530935557</v>
      </c>
      <c r="Q61" s="9">
        <v>46.842217940483835</v>
      </c>
      <c r="R61" s="9">
        <v>2.5262256476129306</v>
      </c>
      <c r="S61" s="9">
        <v>1.8946692357096981</v>
      </c>
      <c r="T61" s="9">
        <f t="shared" si="11"/>
        <v>0.89466923570969814</v>
      </c>
      <c r="U61" s="9">
        <f t="shared" si="12"/>
        <v>52.960822093770069</v>
      </c>
      <c r="V61" s="9">
        <f t="shared" si="13"/>
        <v>58.463797901948197</v>
      </c>
      <c r="W61" s="9">
        <f t="shared" si="14"/>
        <v>2.107218045112782</v>
      </c>
      <c r="X61" s="9">
        <f t="shared" si="15"/>
        <v>27.343181331620638</v>
      </c>
      <c r="Y61" s="9">
        <f t="shared" si="16"/>
        <v>53.803232712481268</v>
      </c>
      <c r="Z61" s="9">
        <f t="shared" si="17"/>
        <v>62.730722454321594</v>
      </c>
      <c r="AA61" s="9">
        <f t="shared" si="18"/>
        <v>107.46935799894963</v>
      </c>
      <c r="AB61" s="9">
        <f t="shared" si="19"/>
        <v>95.500751879699266</v>
      </c>
      <c r="AC61" s="9"/>
      <c r="AD61" s="9"/>
    </row>
    <row r="62" spans="1:37" x14ac:dyDescent="0.2">
      <c r="A62">
        <v>2022</v>
      </c>
      <c r="B62" t="s">
        <v>6</v>
      </c>
      <c r="C62" t="s">
        <v>16</v>
      </c>
      <c r="D62" s="1">
        <v>44713</v>
      </c>
      <c r="E62">
        <v>6</v>
      </c>
      <c r="F62">
        <v>4</v>
      </c>
      <c r="G62">
        <v>6</v>
      </c>
      <c r="H62" s="3">
        <v>73.7</v>
      </c>
      <c r="I62" s="4">
        <v>26</v>
      </c>
      <c r="J62" s="2" t="s">
        <v>52</v>
      </c>
      <c r="K62" s="2" t="s">
        <v>77</v>
      </c>
      <c r="L62" s="1">
        <v>44756</v>
      </c>
      <c r="M62" s="2">
        <f t="shared" si="10"/>
        <v>2738.878787878788</v>
      </c>
      <c r="N62" s="9">
        <v>18.64297253634895</v>
      </c>
      <c r="O62" s="9">
        <v>37.318255250403872</v>
      </c>
      <c r="P62" s="9">
        <v>53.764135702746373</v>
      </c>
      <c r="Q62" s="9">
        <v>42.498653742595586</v>
      </c>
      <c r="R62" s="9">
        <v>3.0156165858912223</v>
      </c>
      <c r="S62" s="9">
        <v>2.0678513731825525</v>
      </c>
      <c r="T62" s="9">
        <f t="shared" si="11"/>
        <v>1.0678513731825525</v>
      </c>
      <c r="U62" s="9">
        <f t="shared" si="12"/>
        <v>50.000646203554126</v>
      </c>
      <c r="V62" s="9">
        <f t="shared" si="13"/>
        <v>59.829079159935389</v>
      </c>
      <c r="W62" s="9">
        <f t="shared" si="14"/>
        <v>2.2319711538461537</v>
      </c>
      <c r="X62" s="9">
        <f t="shared" si="15"/>
        <v>29.288529886914372</v>
      </c>
      <c r="Y62" s="9">
        <f t="shared" si="16"/>
        <v>50.91910608508347</v>
      </c>
      <c r="Z62" s="9">
        <f t="shared" si="17"/>
        <v>62.712613101385571</v>
      </c>
      <c r="AA62" s="9">
        <f t="shared" si="18"/>
        <v>113.7989783939894</v>
      </c>
      <c r="AB62" s="9">
        <f t="shared" si="19"/>
        <v>103.51688282647585</v>
      </c>
      <c r="AC62" s="9"/>
      <c r="AD62" s="9"/>
    </row>
    <row r="63" spans="1:37" x14ac:dyDescent="0.2">
      <c r="A63">
        <v>2022</v>
      </c>
      <c r="B63" t="s">
        <v>6</v>
      </c>
      <c r="C63" t="s">
        <v>16</v>
      </c>
      <c r="D63" s="1">
        <v>44713</v>
      </c>
      <c r="E63">
        <v>6</v>
      </c>
      <c r="F63">
        <v>1</v>
      </c>
      <c r="G63">
        <v>7</v>
      </c>
      <c r="H63" s="3">
        <v>67.3</v>
      </c>
      <c r="I63" s="4">
        <v>41</v>
      </c>
      <c r="J63" s="2" t="s">
        <v>56</v>
      </c>
      <c r="K63" s="2" t="s">
        <v>91</v>
      </c>
      <c r="L63" s="1">
        <v>44763</v>
      </c>
      <c r="M63" s="2">
        <f t="shared" si="10"/>
        <v>2501.0385674931126</v>
      </c>
      <c r="N63" s="9">
        <v>16.963034809785537</v>
      </c>
      <c r="O63" s="9">
        <v>40.985019937493263</v>
      </c>
      <c r="P63" s="9">
        <v>61.827783166289464</v>
      </c>
      <c r="Q63" s="9">
        <v>43.323634012285808</v>
      </c>
      <c r="R63" s="9">
        <v>4.2569242375255953</v>
      </c>
      <c r="S63" s="9">
        <v>1.6704386248518159</v>
      </c>
      <c r="T63" s="9">
        <f t="shared" si="11"/>
        <v>0.67043862485181593</v>
      </c>
      <c r="U63" s="9">
        <f t="shared" si="12"/>
        <v>57.499838344649206</v>
      </c>
      <c r="V63" s="9">
        <f t="shared" si="13"/>
        <v>56.972669468692757</v>
      </c>
      <c r="W63" s="9">
        <f t="shared" si="14"/>
        <v>1.9408750217883914</v>
      </c>
      <c r="X63" s="9">
        <f t="shared" si="15"/>
        <v>23.866688220713442</v>
      </c>
      <c r="Y63" s="9">
        <f t="shared" si="16"/>
        <v>51.466892984157781</v>
      </c>
      <c r="Z63" s="9">
        <f t="shared" si="17"/>
        <v>59.203807306456014</v>
      </c>
      <c r="AA63" s="9">
        <f t="shared" si="18"/>
        <v>93.420480321848416</v>
      </c>
      <c r="AB63" s="9">
        <f t="shared" si="19"/>
        <v>85.718473718133239</v>
      </c>
      <c r="AC63" s="9"/>
      <c r="AD63" s="9"/>
      <c r="AE63" s="2"/>
      <c r="AF63" s="2"/>
      <c r="AG63" s="2"/>
      <c r="AH63" s="2"/>
      <c r="AI63" s="2"/>
      <c r="AJ63" s="2"/>
      <c r="AK63" s="2"/>
    </row>
    <row r="64" spans="1:37" x14ac:dyDescent="0.2">
      <c r="A64">
        <v>2022</v>
      </c>
      <c r="B64" t="s">
        <v>6</v>
      </c>
      <c r="C64" t="s">
        <v>16</v>
      </c>
      <c r="D64" s="1">
        <v>44713</v>
      </c>
      <c r="E64">
        <v>6</v>
      </c>
      <c r="F64">
        <v>2</v>
      </c>
      <c r="G64">
        <v>7</v>
      </c>
      <c r="H64" s="3">
        <v>101.7</v>
      </c>
      <c r="I64" s="4">
        <v>35</v>
      </c>
      <c r="J64" s="2" t="s">
        <v>57</v>
      </c>
      <c r="K64" s="2" t="s">
        <v>91</v>
      </c>
      <c r="L64" s="1">
        <v>44763</v>
      </c>
      <c r="M64" s="2">
        <f t="shared" si="10"/>
        <v>3779.4297520661157</v>
      </c>
      <c r="N64" s="9">
        <v>20.707774798927613</v>
      </c>
      <c r="O64" s="9">
        <v>38.809651474530824</v>
      </c>
      <c r="P64" s="9">
        <v>54.176943699731908</v>
      </c>
      <c r="Q64" s="9">
        <v>46.005361930294903</v>
      </c>
      <c r="R64" s="9">
        <v>2.8632707774798929</v>
      </c>
      <c r="S64" s="9">
        <v>1.6300268096514743</v>
      </c>
      <c r="T64" s="9">
        <f t="shared" si="11"/>
        <v>0.63002680965147428</v>
      </c>
      <c r="U64" s="9">
        <f t="shared" si="12"/>
        <v>50.384557640750678</v>
      </c>
      <c r="V64" s="9">
        <f t="shared" si="13"/>
        <v>58.667281501340497</v>
      </c>
      <c r="W64" s="9">
        <f t="shared" si="14"/>
        <v>2.2149643705463182</v>
      </c>
      <c r="X64" s="9">
        <f t="shared" si="15"/>
        <v>27.277640750670233</v>
      </c>
      <c r="Y64" s="9">
        <f t="shared" si="16"/>
        <v>53.247560321715817</v>
      </c>
      <c r="Z64" s="9">
        <f t="shared" si="17"/>
        <v>62.951433245376577</v>
      </c>
      <c r="AA64" s="9">
        <f t="shared" si="18"/>
        <v>113.36193635230414</v>
      </c>
      <c r="AB64" s="9">
        <f t="shared" si="19"/>
        <v>100.73328545913202</v>
      </c>
      <c r="AC64" s="9"/>
      <c r="AD64" s="9"/>
    </row>
    <row r="65" spans="1:48" x14ac:dyDescent="0.2">
      <c r="A65">
        <v>2022</v>
      </c>
      <c r="B65" t="s">
        <v>6</v>
      </c>
      <c r="C65" t="s">
        <v>16</v>
      </c>
      <c r="D65" s="1">
        <v>44713</v>
      </c>
      <c r="E65">
        <v>6</v>
      </c>
      <c r="F65">
        <v>3</v>
      </c>
      <c r="G65">
        <v>7</v>
      </c>
      <c r="H65" s="3">
        <v>125.4</v>
      </c>
      <c r="I65" s="4">
        <v>34</v>
      </c>
      <c r="J65" s="2" t="s">
        <v>57</v>
      </c>
      <c r="K65" s="2" t="s">
        <v>91</v>
      </c>
      <c r="L65" s="1">
        <v>44763</v>
      </c>
      <c r="M65" s="2">
        <f t="shared" si="10"/>
        <v>4660.1818181818189</v>
      </c>
      <c r="N65" s="9">
        <v>16.144167199829386</v>
      </c>
      <c r="O65" s="9">
        <v>40.093836638942207</v>
      </c>
      <c r="P65" s="9">
        <v>58.061420345489445</v>
      </c>
      <c r="Q65" s="9">
        <v>45.628065685647258</v>
      </c>
      <c r="R65" s="9">
        <v>3.8067818298144589</v>
      </c>
      <c r="S65" s="9">
        <v>1.4715291106845809</v>
      </c>
      <c r="T65" s="9">
        <f t="shared" si="11"/>
        <v>0.47152911068458092</v>
      </c>
      <c r="U65" s="9">
        <f t="shared" si="12"/>
        <v>53.997120921305189</v>
      </c>
      <c r="V65" s="9">
        <f t="shared" si="13"/>
        <v>57.666901258264026</v>
      </c>
      <c r="W65" s="9">
        <f t="shared" si="14"/>
        <v>2.0667768595041323</v>
      </c>
      <c r="X65" s="9">
        <f t="shared" si="15"/>
        <v>28.387182768180843</v>
      </c>
      <c r="Y65" s="9">
        <f t="shared" si="16"/>
        <v>52.99703561526978</v>
      </c>
      <c r="Z65" s="9">
        <f t="shared" si="17"/>
        <v>61.510850266622299</v>
      </c>
      <c r="AA65" s="9">
        <f t="shared" si="18"/>
        <v>103.35707474754354</v>
      </c>
      <c r="AB65" s="9">
        <f t="shared" si="19"/>
        <v>92.391176030922338</v>
      </c>
      <c r="AC65" s="9"/>
      <c r="AD65" s="9"/>
    </row>
    <row r="66" spans="1:48" x14ac:dyDescent="0.2">
      <c r="A66">
        <v>2022</v>
      </c>
      <c r="B66" t="s">
        <v>6</v>
      </c>
      <c r="C66" t="s">
        <v>16</v>
      </c>
      <c r="D66" s="1">
        <v>44713</v>
      </c>
      <c r="E66">
        <v>6</v>
      </c>
      <c r="F66">
        <v>4</v>
      </c>
      <c r="G66">
        <v>7</v>
      </c>
      <c r="H66" s="3">
        <v>170.8</v>
      </c>
      <c r="I66" s="4">
        <v>33</v>
      </c>
      <c r="J66" s="2" t="s">
        <v>57</v>
      </c>
      <c r="K66" s="2" t="s">
        <v>91</v>
      </c>
      <c r="L66" s="1">
        <v>44763</v>
      </c>
      <c r="M66" s="2">
        <f t="shared" si="10"/>
        <v>6347.3608815426996</v>
      </c>
      <c r="N66" s="9">
        <v>16.157815523543324</v>
      </c>
      <c r="O66" s="9">
        <v>39.948398193936782</v>
      </c>
      <c r="P66" s="9">
        <v>59.868845409589333</v>
      </c>
      <c r="Q66" s="9">
        <v>44.237798322941302</v>
      </c>
      <c r="R66" s="9">
        <v>3.3218662653192865</v>
      </c>
      <c r="S66" s="9">
        <v>1.5695549344227049</v>
      </c>
      <c r="T66" s="9">
        <f t="shared" si="11"/>
        <v>0.56955493442270488</v>
      </c>
      <c r="U66" s="9">
        <f t="shared" si="12"/>
        <v>55.678026230918086</v>
      </c>
      <c r="V66" s="9">
        <f t="shared" si="13"/>
        <v>57.780197806923255</v>
      </c>
      <c r="W66" s="9">
        <f t="shared" si="14"/>
        <v>2.0043813970192135</v>
      </c>
      <c r="X66" s="9">
        <f t="shared" si="15"/>
        <v>26.594603311115886</v>
      </c>
      <c r="Y66" s="9">
        <f t="shared" si="16"/>
        <v>52.073898086433026</v>
      </c>
      <c r="Z66" s="9">
        <f t="shared" si="17"/>
        <v>60.356783030779553</v>
      </c>
      <c r="AA66" s="9">
        <f t="shared" si="18"/>
        <v>98.356108203918268</v>
      </c>
      <c r="AB66" s="9">
        <f t="shared" si="19"/>
        <v>89.777948527354511</v>
      </c>
      <c r="AC66" s="9"/>
      <c r="AD66" s="9"/>
    </row>
    <row r="67" spans="1:48" x14ac:dyDescent="0.2">
      <c r="A67">
        <v>2022</v>
      </c>
      <c r="B67" t="s">
        <v>6</v>
      </c>
      <c r="C67" t="s">
        <v>16</v>
      </c>
      <c r="D67" s="1">
        <v>44713</v>
      </c>
      <c r="E67">
        <v>6</v>
      </c>
      <c r="F67">
        <v>1</v>
      </c>
      <c r="G67">
        <v>8</v>
      </c>
      <c r="H67" s="3">
        <v>126.1</v>
      </c>
      <c r="I67" s="4">
        <v>47</v>
      </c>
      <c r="J67" s="2" t="s">
        <v>61</v>
      </c>
      <c r="K67" s="2" t="s">
        <v>59</v>
      </c>
      <c r="L67" s="1">
        <v>44770</v>
      </c>
      <c r="M67" s="2">
        <f t="shared" si="10"/>
        <v>4686.1955922865009</v>
      </c>
      <c r="N67" s="9">
        <v>14.838569409718449</v>
      </c>
      <c r="O67" s="9">
        <v>41.808892270899008</v>
      </c>
      <c r="P67" s="9">
        <v>64.691814327644309</v>
      </c>
      <c r="Q67" s="9">
        <v>43.700402217632359</v>
      </c>
      <c r="R67" s="9">
        <v>4.5765844113490601</v>
      </c>
      <c r="S67" s="9">
        <v>1.5871290357647572</v>
      </c>
      <c r="T67" s="9">
        <f t="shared" si="11"/>
        <v>0.58712903576475717</v>
      </c>
      <c r="U67" s="9">
        <f t="shared" si="12"/>
        <v>60.163387324709213</v>
      </c>
      <c r="V67" s="9">
        <f t="shared" si="13"/>
        <v>56.330872920969675</v>
      </c>
      <c r="W67" s="9">
        <f t="shared" si="14"/>
        <v>1.8549487481095615</v>
      </c>
      <c r="X67" s="9">
        <f t="shared" si="15"/>
        <v>23.410914229807581</v>
      </c>
      <c r="Y67" s="9">
        <f t="shared" si="16"/>
        <v>51.717067072507888</v>
      </c>
      <c r="Z67" s="9">
        <f t="shared" si="17"/>
        <v>58.24839982803563</v>
      </c>
      <c r="AA67" s="9">
        <f t="shared" si="18"/>
        <v>87.84373686211373</v>
      </c>
      <c r="AB67" s="9">
        <f t="shared" si="19"/>
        <v>81.000683879590298</v>
      </c>
      <c r="AC67" s="9"/>
      <c r="AD67" s="9"/>
      <c r="AE67" s="2"/>
      <c r="AF67" s="2"/>
      <c r="AG67" s="2"/>
      <c r="AH67" s="2"/>
      <c r="AI67" s="2"/>
      <c r="AJ67" s="2"/>
      <c r="AK67" s="2"/>
    </row>
    <row r="68" spans="1:48" x14ac:dyDescent="0.2">
      <c r="A68">
        <v>2022</v>
      </c>
      <c r="B68" t="s">
        <v>6</v>
      </c>
      <c r="C68" t="s">
        <v>16</v>
      </c>
      <c r="D68" s="1">
        <v>44713</v>
      </c>
      <c r="E68">
        <v>6</v>
      </c>
      <c r="F68">
        <v>2</v>
      </c>
      <c r="G68">
        <v>8</v>
      </c>
      <c r="H68" s="3">
        <v>164.1</v>
      </c>
      <c r="I68" s="4">
        <v>44</v>
      </c>
      <c r="J68" s="2" t="s">
        <v>61</v>
      </c>
      <c r="K68" s="2" t="s">
        <v>59</v>
      </c>
      <c r="L68" s="1">
        <v>44770</v>
      </c>
      <c r="M68" s="2">
        <f t="shared" si="10"/>
        <v>6098.3719008264452</v>
      </c>
      <c r="N68" s="9">
        <v>17.031284182892144</v>
      </c>
      <c r="O68" s="9">
        <v>40.888208269525272</v>
      </c>
      <c r="P68" s="9">
        <v>62.426164952964335</v>
      </c>
      <c r="Q68" s="9">
        <v>43.261868300153132</v>
      </c>
      <c r="R68" s="9">
        <v>4.1457011594837017</v>
      </c>
      <c r="S68" s="9">
        <v>1.7392255523955371</v>
      </c>
      <c r="T68" s="9">
        <f t="shared" si="11"/>
        <v>0.73922555239553711</v>
      </c>
      <c r="U68" s="9">
        <f t="shared" si="12"/>
        <v>58.056333406256833</v>
      </c>
      <c r="V68" s="9">
        <f t="shared" si="13"/>
        <v>57.048085758039818</v>
      </c>
      <c r="W68" s="9">
        <f t="shared" si="14"/>
        <v>1.9222708953916245</v>
      </c>
      <c r="X68" s="9">
        <f t="shared" si="15"/>
        <v>23.173156858455485</v>
      </c>
      <c r="Y68" s="9">
        <f t="shared" si="16"/>
        <v>51.425880551301681</v>
      </c>
      <c r="Z68" s="9">
        <f t="shared" si="17"/>
        <v>58.996251398472893</v>
      </c>
      <c r="AA68" s="9">
        <f t="shared" si="18"/>
        <v>92.200631707716965</v>
      </c>
      <c r="AB68" s="9">
        <f t="shared" si="19"/>
        <v>85.009205341461538</v>
      </c>
      <c r="AC68" s="9"/>
      <c r="AD68" s="9"/>
    </row>
    <row r="69" spans="1:48" x14ac:dyDescent="0.2">
      <c r="A69">
        <v>2022</v>
      </c>
      <c r="B69" t="s">
        <v>6</v>
      </c>
      <c r="C69" t="s">
        <v>16</v>
      </c>
      <c r="D69" s="1">
        <v>44713</v>
      </c>
      <c r="E69">
        <v>6</v>
      </c>
      <c r="F69">
        <v>3</v>
      </c>
      <c r="G69">
        <v>8</v>
      </c>
      <c r="H69" s="3">
        <v>169.3</v>
      </c>
      <c r="I69" s="4">
        <v>45</v>
      </c>
      <c r="J69" s="2" t="s">
        <v>61</v>
      </c>
      <c r="K69" s="2" t="s">
        <v>59</v>
      </c>
      <c r="L69" s="1">
        <v>44770</v>
      </c>
      <c r="M69" s="2">
        <f t="shared" si="10"/>
        <v>6291.6170798898074</v>
      </c>
      <c r="N69" s="9">
        <v>15.847826086956522</v>
      </c>
      <c r="O69" s="9">
        <v>45.554347826086953</v>
      </c>
      <c r="P69" s="9">
        <v>64.260869565217391</v>
      </c>
      <c r="Q69" s="9">
        <v>46.326086956521735</v>
      </c>
      <c r="R69" s="9">
        <v>4.1304347826086953</v>
      </c>
      <c r="S69" s="9">
        <v>1.4673913043478262</v>
      </c>
      <c r="T69" s="9">
        <f t="shared" si="11"/>
        <v>0.46739130434782616</v>
      </c>
      <c r="U69" s="9">
        <f t="shared" si="12"/>
        <v>59.762608695652176</v>
      </c>
      <c r="V69" s="9">
        <f t="shared" si="13"/>
        <v>53.413163043478271</v>
      </c>
      <c r="W69" s="9">
        <f t="shared" si="14"/>
        <v>1.8673883626522327</v>
      </c>
      <c r="X69" s="9">
        <f t="shared" si="15"/>
        <v>22.922173913043473</v>
      </c>
      <c r="Y69" s="9">
        <f t="shared" si="16"/>
        <v>53.460521739130428</v>
      </c>
      <c r="Z69" s="9">
        <f t="shared" si="17"/>
        <v>59.220823065784487</v>
      </c>
      <c r="AA69" s="9">
        <f t="shared" si="18"/>
        <v>89.909167333116159</v>
      </c>
      <c r="AB69" s="9">
        <f t="shared" si="19"/>
        <v>77.320247348711348</v>
      </c>
      <c r="AC69" s="9"/>
      <c r="AD69" s="9"/>
    </row>
    <row r="70" spans="1:48" x14ac:dyDescent="0.2">
      <c r="A70">
        <v>2022</v>
      </c>
      <c r="B70" t="s">
        <v>6</v>
      </c>
      <c r="C70" t="s">
        <v>16</v>
      </c>
      <c r="D70" s="1">
        <v>44713</v>
      </c>
      <c r="E70">
        <v>6</v>
      </c>
      <c r="F70">
        <v>4</v>
      </c>
      <c r="G70">
        <v>8</v>
      </c>
      <c r="H70" s="3">
        <v>204.7</v>
      </c>
      <c r="I70" s="4">
        <v>47</v>
      </c>
      <c r="J70" s="2" t="s">
        <v>61</v>
      </c>
      <c r="K70" s="2" t="s">
        <v>59</v>
      </c>
      <c r="L70" s="1">
        <v>44770</v>
      </c>
      <c r="M70" s="2">
        <f t="shared" si="10"/>
        <v>7607.1707988980706</v>
      </c>
      <c r="N70" s="9">
        <v>18.167905553126367</v>
      </c>
      <c r="O70" s="9">
        <v>37.516397026672493</v>
      </c>
      <c r="P70" s="9">
        <v>62.724092697857458</v>
      </c>
      <c r="Q70" s="9">
        <v>48.065150852645381</v>
      </c>
      <c r="R70" s="9">
        <v>3.9462177525142104</v>
      </c>
      <c r="S70" s="9">
        <v>2.0769567118495846</v>
      </c>
      <c r="T70" s="9">
        <f t="shared" si="11"/>
        <v>1.0769567118495846</v>
      </c>
      <c r="U70" s="9">
        <f t="shared" si="12"/>
        <v>58.333406209007435</v>
      </c>
      <c r="V70" s="9">
        <f t="shared" si="13"/>
        <v>59.674726716222132</v>
      </c>
      <c r="W70" s="9">
        <f t="shared" si="14"/>
        <v>1.9131404670616938</v>
      </c>
      <c r="X70" s="9">
        <f t="shared" si="15"/>
        <v>21.421731526016615</v>
      </c>
      <c r="Y70" s="9">
        <f t="shared" si="16"/>
        <v>54.615260166156531</v>
      </c>
      <c r="Z70" s="9">
        <f t="shared" si="17"/>
        <v>61.008774315158263</v>
      </c>
      <c r="AA70" s="9">
        <f t="shared" si="18"/>
        <v>94.892971535092158</v>
      </c>
      <c r="AB70" s="9">
        <f t="shared" si="19"/>
        <v>88.500879489652817</v>
      </c>
      <c r="AC70" s="9"/>
      <c r="AD70" s="9"/>
    </row>
    <row r="71" spans="1:48" x14ac:dyDescent="0.2">
      <c r="A71">
        <v>2022</v>
      </c>
      <c r="B71" t="s">
        <v>6</v>
      </c>
      <c r="C71" t="s">
        <v>16</v>
      </c>
      <c r="D71" s="1">
        <v>44713</v>
      </c>
      <c r="E71">
        <v>6</v>
      </c>
      <c r="F71">
        <v>1</v>
      </c>
      <c r="G71">
        <v>9</v>
      </c>
      <c r="H71" s="3">
        <v>229.3</v>
      </c>
      <c r="I71" s="4">
        <v>56</v>
      </c>
      <c r="J71" s="2" t="s">
        <v>59</v>
      </c>
      <c r="K71" s="2" t="s">
        <v>59</v>
      </c>
      <c r="L71" s="1">
        <v>44777</v>
      </c>
      <c r="M71" s="2">
        <f t="shared" si="10"/>
        <v>8521.3691460055106</v>
      </c>
      <c r="N71" s="9">
        <v>13.87308533916849</v>
      </c>
      <c r="O71" s="9">
        <v>42.396061269146607</v>
      </c>
      <c r="P71" s="9">
        <v>65.568927789934349</v>
      </c>
      <c r="Q71" s="9">
        <v>40.897155361050331</v>
      </c>
      <c r="R71" s="9">
        <v>4.6061269146608312</v>
      </c>
      <c r="S71" s="9">
        <v>1.7724288840262583</v>
      </c>
      <c r="T71" s="9">
        <f t="shared" si="11"/>
        <v>0.77242888402625831</v>
      </c>
      <c r="U71" s="9">
        <f t="shared" si="12"/>
        <v>60.979102844638945</v>
      </c>
      <c r="V71" s="9">
        <f t="shared" si="13"/>
        <v>55.873468271334801</v>
      </c>
      <c r="W71" s="9">
        <f t="shared" si="14"/>
        <v>1.8301351576839648</v>
      </c>
      <c r="X71" s="9">
        <f t="shared" si="15"/>
        <v>23.375382932166307</v>
      </c>
      <c r="Y71" s="9">
        <f t="shared" si="16"/>
        <v>49.855711159737425</v>
      </c>
      <c r="Z71" s="9">
        <f t="shared" si="17"/>
        <v>57.064850940009293</v>
      </c>
      <c r="AA71" s="9">
        <f t="shared" si="18"/>
        <v>84.907634124638918</v>
      </c>
      <c r="AB71" s="9">
        <f t="shared" si="19"/>
        <v>79.268216019464589</v>
      </c>
      <c r="AC71" s="9"/>
      <c r="AD71" s="9"/>
    </row>
    <row r="72" spans="1:48" x14ac:dyDescent="0.2">
      <c r="A72">
        <v>2022</v>
      </c>
      <c r="B72" t="s">
        <v>6</v>
      </c>
      <c r="C72" t="s">
        <v>16</v>
      </c>
      <c r="D72" s="1">
        <v>44713</v>
      </c>
      <c r="E72">
        <v>6</v>
      </c>
      <c r="F72">
        <v>2</v>
      </c>
      <c r="G72">
        <v>9</v>
      </c>
      <c r="H72" s="3">
        <v>223.1</v>
      </c>
      <c r="I72" s="4">
        <v>51</v>
      </c>
      <c r="J72" s="2" t="s">
        <v>59</v>
      </c>
      <c r="K72" s="2" t="s">
        <v>59</v>
      </c>
      <c r="L72" s="1">
        <v>44777</v>
      </c>
      <c r="M72" s="2">
        <f t="shared" si="10"/>
        <v>8290.9614325068869</v>
      </c>
      <c r="N72" s="9">
        <v>13.016079965232507</v>
      </c>
      <c r="O72" s="9">
        <v>43.698392003476741</v>
      </c>
      <c r="P72" s="9">
        <v>69.317687961755752</v>
      </c>
      <c r="Q72" s="9">
        <v>41.297262059973924</v>
      </c>
      <c r="R72" s="9">
        <v>4.4002607561929592</v>
      </c>
      <c r="S72" s="9">
        <v>1.6188613646240764</v>
      </c>
      <c r="T72" s="9">
        <f t="shared" si="11"/>
        <v>0.61886136462407637</v>
      </c>
      <c r="U72" s="9">
        <f t="shared" si="12"/>
        <v>64.465449804432851</v>
      </c>
      <c r="V72" s="9">
        <f t="shared" si="13"/>
        <v>54.858952629291622</v>
      </c>
      <c r="W72" s="9">
        <f t="shared" si="14"/>
        <v>1.7311598746081507</v>
      </c>
      <c r="X72" s="9">
        <f t="shared" si="15"/>
        <v>20.899608865710565</v>
      </c>
      <c r="Y72" s="9">
        <f t="shared" si="16"/>
        <v>50.121382007822689</v>
      </c>
      <c r="Z72" s="9">
        <f t="shared" si="17"/>
        <v>55.467245545981655</v>
      </c>
      <c r="AA72" s="9">
        <f t="shared" si="18"/>
        <v>78.067211255480572</v>
      </c>
      <c r="AB72" s="9">
        <f t="shared" si="19"/>
        <v>73.619858569658106</v>
      </c>
      <c r="AC72" s="9"/>
      <c r="AD72" s="9"/>
    </row>
    <row r="73" spans="1:48" x14ac:dyDescent="0.2">
      <c r="A73">
        <v>2022</v>
      </c>
      <c r="B73" t="s">
        <v>6</v>
      </c>
      <c r="C73" t="s">
        <v>16</v>
      </c>
      <c r="D73" s="1">
        <v>44713</v>
      </c>
      <c r="E73">
        <v>6</v>
      </c>
      <c r="F73">
        <v>3</v>
      </c>
      <c r="G73">
        <v>9</v>
      </c>
      <c r="H73" s="3">
        <v>217.4</v>
      </c>
      <c r="I73" s="4">
        <v>49</v>
      </c>
      <c r="J73" s="2" t="s">
        <v>59</v>
      </c>
      <c r="K73" s="2" t="s">
        <v>59</v>
      </c>
      <c r="L73" s="1">
        <v>44777</v>
      </c>
      <c r="M73" s="2">
        <f t="shared" si="10"/>
        <v>8079.1349862258958</v>
      </c>
      <c r="N73" s="9">
        <v>13.331883427577207</v>
      </c>
      <c r="O73" s="9">
        <v>43.508046976946503</v>
      </c>
      <c r="P73" s="9">
        <v>67.398869073510227</v>
      </c>
      <c r="Q73" s="9">
        <v>40.648107872988263</v>
      </c>
      <c r="R73" s="9">
        <v>3.9256198347107438</v>
      </c>
      <c r="S73" s="9">
        <v>1.4462809917355375</v>
      </c>
      <c r="T73" s="9">
        <f t="shared" si="11"/>
        <v>0.44628099173553748</v>
      </c>
      <c r="U73" s="9">
        <f t="shared" si="12"/>
        <v>62.680948238364515</v>
      </c>
      <c r="V73" s="9">
        <f t="shared" si="13"/>
        <v>55.007231404958681</v>
      </c>
      <c r="W73" s="9">
        <f t="shared" si="14"/>
        <v>1.7804453049370763</v>
      </c>
      <c r="X73" s="9">
        <f t="shared" si="15"/>
        <v>22.54088734232274</v>
      </c>
      <c r="Y73" s="9">
        <f t="shared" si="16"/>
        <v>49.690343627664205</v>
      </c>
      <c r="Z73" s="9">
        <f t="shared" si="17"/>
        <v>55.809195010652928</v>
      </c>
      <c r="AA73" s="9">
        <f t="shared" si="18"/>
        <v>80.784731080516025</v>
      </c>
      <c r="AB73" s="9">
        <f t="shared" si="19"/>
        <v>75.920439451586034</v>
      </c>
      <c r="AC73" s="9"/>
      <c r="AD73" s="9"/>
    </row>
    <row r="74" spans="1:48" x14ac:dyDescent="0.2">
      <c r="A74">
        <v>2022</v>
      </c>
      <c r="B74" t="s">
        <v>6</v>
      </c>
      <c r="C74" t="s">
        <v>16</v>
      </c>
      <c r="D74" s="1">
        <v>44713</v>
      </c>
      <c r="E74">
        <v>6</v>
      </c>
      <c r="F74">
        <v>4</v>
      </c>
      <c r="G74">
        <v>9</v>
      </c>
      <c r="H74" s="3">
        <v>198.9</v>
      </c>
      <c r="I74" s="4">
        <v>54</v>
      </c>
      <c r="J74" s="2" t="s">
        <v>59</v>
      </c>
      <c r="K74" s="2" t="s">
        <v>59</v>
      </c>
      <c r="L74" s="1">
        <v>44777</v>
      </c>
      <c r="M74" s="2">
        <f t="shared" si="10"/>
        <v>7391.628099173553</v>
      </c>
      <c r="N74" s="9">
        <v>14.228260869565219</v>
      </c>
      <c r="O74" s="9">
        <v>43.380434782608688</v>
      </c>
      <c r="P74" s="9">
        <v>66.108695652173907</v>
      </c>
      <c r="Q74" s="9">
        <v>40.673913043478258</v>
      </c>
      <c r="R74" s="9">
        <v>4.6195652173913038</v>
      </c>
      <c r="S74" s="9">
        <v>1.5978260869565215</v>
      </c>
      <c r="T74" s="9">
        <f t="shared" si="11"/>
        <v>0.59782608695652151</v>
      </c>
      <c r="U74" s="9">
        <f t="shared" si="12"/>
        <v>61.481086956521736</v>
      </c>
      <c r="V74" s="9">
        <f t="shared" si="13"/>
        <v>55.106641304347839</v>
      </c>
      <c r="W74" s="9">
        <f t="shared" si="14"/>
        <v>1.815192370930615</v>
      </c>
      <c r="X74" s="9">
        <f t="shared" si="15"/>
        <v>22.692826086956522</v>
      </c>
      <c r="Y74" s="9">
        <f t="shared" si="16"/>
        <v>49.707478260869564</v>
      </c>
      <c r="Z74" s="9">
        <f t="shared" si="17"/>
        <v>56.483009889981091</v>
      </c>
      <c r="AA74" s="9">
        <f t="shared" si="18"/>
        <v>83.355714341050529</v>
      </c>
      <c r="AB74" s="9">
        <f t="shared" si="19"/>
        <v>77.541980529660549</v>
      </c>
      <c r="AC74" s="9"/>
      <c r="AD74" s="9"/>
    </row>
    <row r="75" spans="1:48" x14ac:dyDescent="0.2">
      <c r="A75">
        <v>2022</v>
      </c>
      <c r="B75" t="s">
        <v>9</v>
      </c>
      <c r="C75" t="s">
        <v>17</v>
      </c>
      <c r="D75" s="1">
        <v>44727</v>
      </c>
      <c r="E75">
        <v>6</v>
      </c>
      <c r="F75">
        <v>1</v>
      </c>
      <c r="G75">
        <v>1</v>
      </c>
      <c r="I75" s="4">
        <v>0</v>
      </c>
      <c r="J75" s="2" t="s">
        <v>40</v>
      </c>
      <c r="L75" s="1">
        <v>44735</v>
      </c>
      <c r="M75" s="1"/>
      <c r="Q75" s="1"/>
      <c r="T75" s="9"/>
      <c r="U75" s="9"/>
      <c r="V75" s="9"/>
      <c r="W75" s="9"/>
      <c r="X75" s="9"/>
      <c r="Y75" s="9"/>
      <c r="Z75" s="9"/>
      <c r="AA75" s="9"/>
      <c r="AB75" s="9"/>
      <c r="AE75" s="1"/>
      <c r="AF75" s="1"/>
      <c r="AG75" s="1"/>
      <c r="AH75" s="1"/>
      <c r="AI75" s="1"/>
      <c r="AJ75" s="1"/>
      <c r="AK75" s="1"/>
      <c r="AN75" s="1"/>
      <c r="AR75" s="1"/>
      <c r="AV75" s="1"/>
    </row>
    <row r="76" spans="1:48" x14ac:dyDescent="0.2">
      <c r="A76">
        <v>2022</v>
      </c>
      <c r="B76" t="s">
        <v>9</v>
      </c>
      <c r="C76" t="s">
        <v>17</v>
      </c>
      <c r="D76" s="1">
        <v>44727</v>
      </c>
      <c r="E76">
        <v>6</v>
      </c>
      <c r="F76">
        <v>2</v>
      </c>
      <c r="G76">
        <v>1</v>
      </c>
      <c r="I76" s="4">
        <v>0</v>
      </c>
      <c r="J76" s="2" t="s">
        <v>40</v>
      </c>
      <c r="L76" s="1">
        <v>44735</v>
      </c>
      <c r="M76" s="1"/>
      <c r="Q76" s="1"/>
      <c r="T76" s="9"/>
      <c r="U76" s="9"/>
      <c r="V76" s="9"/>
      <c r="W76" s="9"/>
      <c r="X76" s="9"/>
      <c r="Y76" s="9"/>
      <c r="Z76" s="9"/>
      <c r="AA76" s="9"/>
      <c r="AB76" s="9"/>
      <c r="AE76" s="1"/>
      <c r="AF76" s="1"/>
      <c r="AG76" s="1"/>
      <c r="AH76" s="1"/>
      <c r="AI76" s="1"/>
      <c r="AJ76" s="1"/>
      <c r="AK76" s="1"/>
      <c r="AN76" s="1"/>
      <c r="AR76" s="1"/>
      <c r="AV76" s="1"/>
    </row>
    <row r="77" spans="1:48" x14ac:dyDescent="0.2">
      <c r="A77">
        <v>2022</v>
      </c>
      <c r="B77" t="s">
        <v>9</v>
      </c>
      <c r="C77" t="s">
        <v>17</v>
      </c>
      <c r="D77" s="1">
        <v>44727</v>
      </c>
      <c r="E77">
        <v>6</v>
      </c>
      <c r="F77">
        <v>3</v>
      </c>
      <c r="G77">
        <v>1</v>
      </c>
      <c r="I77" s="4">
        <v>0</v>
      </c>
      <c r="J77" s="2" t="s">
        <v>40</v>
      </c>
      <c r="L77" s="1">
        <v>44735</v>
      </c>
      <c r="M77" s="1"/>
      <c r="Q77" s="1"/>
      <c r="T77" s="9"/>
      <c r="U77" s="9"/>
      <c r="V77" s="9"/>
      <c r="W77" s="9"/>
      <c r="X77" s="9"/>
      <c r="Y77" s="9"/>
      <c r="Z77" s="9"/>
      <c r="AA77" s="9"/>
      <c r="AB77" s="9"/>
      <c r="AE77" s="1"/>
      <c r="AF77" s="1"/>
      <c r="AG77" s="1"/>
      <c r="AH77" s="1"/>
      <c r="AI77" s="1"/>
      <c r="AJ77" s="1"/>
      <c r="AK77" s="1"/>
      <c r="AN77" s="1"/>
      <c r="AR77" s="1"/>
      <c r="AV77" s="1"/>
    </row>
    <row r="78" spans="1:48" x14ac:dyDescent="0.2">
      <c r="A78">
        <v>2022</v>
      </c>
      <c r="B78" t="s">
        <v>9</v>
      </c>
      <c r="C78" t="s">
        <v>17</v>
      </c>
      <c r="D78" s="1">
        <v>44727</v>
      </c>
      <c r="E78">
        <v>6</v>
      </c>
      <c r="F78">
        <v>4</v>
      </c>
      <c r="G78">
        <v>1</v>
      </c>
      <c r="I78" s="4">
        <v>0</v>
      </c>
      <c r="J78" s="2" t="s">
        <v>40</v>
      </c>
      <c r="L78" s="1">
        <v>44735</v>
      </c>
      <c r="M78" s="1"/>
      <c r="Q78" s="1"/>
      <c r="T78" s="9"/>
      <c r="U78" s="9"/>
      <c r="V78" s="9"/>
      <c r="W78" s="9"/>
      <c r="X78" s="9"/>
      <c r="Y78" s="9"/>
      <c r="Z78" s="9"/>
      <c r="AA78" s="9"/>
      <c r="AB78" s="9"/>
      <c r="AE78" s="1"/>
      <c r="AF78" s="1"/>
      <c r="AG78" s="1"/>
      <c r="AH78" s="1"/>
      <c r="AI78" s="1"/>
      <c r="AJ78" s="1"/>
      <c r="AK78" s="1"/>
      <c r="AN78" s="1"/>
      <c r="AR78" s="1"/>
      <c r="AV78" s="1"/>
    </row>
    <row r="79" spans="1:48" x14ac:dyDescent="0.2">
      <c r="A79">
        <v>2022</v>
      </c>
      <c r="B79" t="s">
        <v>9</v>
      </c>
      <c r="C79" t="s">
        <v>17</v>
      </c>
      <c r="D79" s="1">
        <v>44727</v>
      </c>
      <c r="E79">
        <v>6</v>
      </c>
      <c r="F79">
        <v>1</v>
      </c>
      <c r="G79">
        <v>2</v>
      </c>
      <c r="I79" s="4">
        <v>1</v>
      </c>
      <c r="J79" s="2" t="s">
        <v>41</v>
      </c>
      <c r="L79" s="1">
        <v>44742</v>
      </c>
      <c r="M79" s="1"/>
      <c r="T79" s="9"/>
      <c r="U79" s="9"/>
      <c r="V79" s="9"/>
      <c r="W79" s="9"/>
      <c r="X79" s="9"/>
      <c r="Y79" s="9"/>
      <c r="Z79" s="9"/>
      <c r="AA79" s="9"/>
      <c r="AB79" s="9"/>
    </row>
    <row r="80" spans="1:48" x14ac:dyDescent="0.2">
      <c r="A80">
        <v>2022</v>
      </c>
      <c r="B80" t="s">
        <v>9</v>
      </c>
      <c r="C80" t="s">
        <v>17</v>
      </c>
      <c r="D80" s="1">
        <v>44727</v>
      </c>
      <c r="E80">
        <v>6</v>
      </c>
      <c r="F80">
        <v>2</v>
      </c>
      <c r="G80">
        <v>2</v>
      </c>
      <c r="I80" s="4">
        <v>1</v>
      </c>
      <c r="J80" s="2" t="s">
        <v>41</v>
      </c>
      <c r="L80" s="1">
        <v>44742</v>
      </c>
      <c r="M80" s="1"/>
      <c r="T80" s="9"/>
      <c r="U80" s="9"/>
      <c r="V80" s="9"/>
      <c r="W80" s="9"/>
      <c r="X80" s="9"/>
      <c r="Y80" s="9"/>
      <c r="Z80" s="9"/>
      <c r="AA80" s="9"/>
      <c r="AB80" s="9"/>
    </row>
    <row r="81" spans="1:36" x14ac:dyDescent="0.2">
      <c r="A81">
        <v>2022</v>
      </c>
      <c r="B81" t="s">
        <v>9</v>
      </c>
      <c r="C81" t="s">
        <v>17</v>
      </c>
      <c r="D81" s="1">
        <v>44727</v>
      </c>
      <c r="E81">
        <v>6</v>
      </c>
      <c r="F81">
        <v>3</v>
      </c>
      <c r="G81">
        <v>2</v>
      </c>
      <c r="I81" s="4">
        <v>1</v>
      </c>
      <c r="J81" s="2" t="s">
        <v>41</v>
      </c>
      <c r="L81" s="1">
        <v>44742</v>
      </c>
      <c r="M81" s="1"/>
      <c r="T81" s="9"/>
      <c r="U81" s="9"/>
      <c r="V81" s="9"/>
      <c r="W81" s="9"/>
      <c r="X81" s="9"/>
      <c r="Y81" s="9"/>
      <c r="Z81" s="9"/>
      <c r="AA81" s="9"/>
      <c r="AB81" s="9"/>
    </row>
    <row r="82" spans="1:36" x14ac:dyDescent="0.2">
      <c r="A82">
        <v>2022</v>
      </c>
      <c r="B82" t="s">
        <v>9</v>
      </c>
      <c r="C82" t="s">
        <v>17</v>
      </c>
      <c r="D82" s="1">
        <v>44727</v>
      </c>
      <c r="E82">
        <v>6</v>
      </c>
      <c r="F82">
        <v>4</v>
      </c>
      <c r="G82">
        <v>2</v>
      </c>
      <c r="I82" s="4">
        <v>1</v>
      </c>
      <c r="J82" s="2" t="s">
        <v>41</v>
      </c>
      <c r="L82" s="1">
        <v>44742</v>
      </c>
      <c r="M82" s="1"/>
      <c r="T82" s="9"/>
      <c r="U82" s="9"/>
      <c r="V82" s="9"/>
      <c r="W82" s="9"/>
      <c r="X82" s="9"/>
      <c r="Y82" s="9"/>
      <c r="Z82" s="9"/>
      <c r="AA82" s="9"/>
      <c r="AB82" s="9"/>
    </row>
    <row r="83" spans="1:36" x14ac:dyDescent="0.2">
      <c r="A83">
        <v>2022</v>
      </c>
      <c r="B83" t="s">
        <v>9</v>
      </c>
      <c r="C83" t="s">
        <v>17</v>
      </c>
      <c r="D83" s="1">
        <v>44727</v>
      </c>
      <c r="E83">
        <v>6</v>
      </c>
      <c r="F83">
        <v>1</v>
      </c>
      <c r="G83">
        <v>3</v>
      </c>
      <c r="I83" s="4">
        <v>6</v>
      </c>
      <c r="J83" s="2" t="s">
        <v>42</v>
      </c>
      <c r="L83" s="1">
        <v>44749</v>
      </c>
      <c r="M83" s="1"/>
      <c r="T83" s="9"/>
      <c r="U83" s="9"/>
      <c r="V83" s="9"/>
      <c r="W83" s="9"/>
      <c r="X83" s="9"/>
      <c r="Y83" s="9"/>
      <c r="Z83" s="9"/>
      <c r="AA83" s="9"/>
      <c r="AB83" s="9"/>
    </row>
    <row r="84" spans="1:36" x14ac:dyDescent="0.2">
      <c r="A84">
        <v>2022</v>
      </c>
      <c r="B84" t="s">
        <v>9</v>
      </c>
      <c r="C84" t="s">
        <v>17</v>
      </c>
      <c r="D84" s="1">
        <v>44727</v>
      </c>
      <c r="E84">
        <v>6</v>
      </c>
      <c r="F84">
        <v>2</v>
      </c>
      <c r="G84">
        <v>3</v>
      </c>
      <c r="I84" s="4">
        <v>4</v>
      </c>
      <c r="J84" s="2" t="s">
        <v>42</v>
      </c>
      <c r="L84" s="1">
        <v>44749</v>
      </c>
      <c r="M84" s="1"/>
      <c r="T84" s="9"/>
      <c r="U84" s="9"/>
      <c r="V84" s="9"/>
      <c r="W84" s="9"/>
      <c r="X84" s="9"/>
      <c r="Y84" s="9"/>
      <c r="Z84" s="9"/>
      <c r="AA84" s="9"/>
      <c r="AB84" s="9"/>
    </row>
    <row r="85" spans="1:36" x14ac:dyDescent="0.2">
      <c r="A85">
        <v>2022</v>
      </c>
      <c r="B85" t="s">
        <v>9</v>
      </c>
      <c r="C85" t="s">
        <v>17</v>
      </c>
      <c r="D85" s="1">
        <v>44727</v>
      </c>
      <c r="E85">
        <v>6</v>
      </c>
      <c r="F85">
        <v>3</v>
      </c>
      <c r="G85">
        <v>3</v>
      </c>
      <c r="I85" s="4">
        <v>4</v>
      </c>
      <c r="J85" s="2" t="s">
        <v>42</v>
      </c>
      <c r="L85" s="1">
        <v>44749</v>
      </c>
      <c r="M85" s="1"/>
      <c r="T85" s="9"/>
      <c r="U85" s="9"/>
      <c r="V85" s="9"/>
      <c r="W85" s="9"/>
      <c r="X85" s="9"/>
      <c r="Y85" s="9"/>
      <c r="Z85" s="9"/>
      <c r="AA85" s="9"/>
      <c r="AB85" s="9"/>
    </row>
    <row r="86" spans="1:36" x14ac:dyDescent="0.2">
      <c r="A86">
        <v>2022</v>
      </c>
      <c r="B86" t="s">
        <v>9</v>
      </c>
      <c r="C86" t="s">
        <v>17</v>
      </c>
      <c r="D86" s="1">
        <v>44727</v>
      </c>
      <c r="E86">
        <v>6</v>
      </c>
      <c r="F86">
        <v>4</v>
      </c>
      <c r="G86">
        <v>3</v>
      </c>
      <c r="I86" s="4">
        <v>5</v>
      </c>
      <c r="J86" s="2" t="s">
        <v>42</v>
      </c>
      <c r="L86" s="1">
        <v>44749</v>
      </c>
      <c r="M86" s="1"/>
      <c r="T86" s="9"/>
      <c r="U86" s="9"/>
      <c r="V86" s="9"/>
      <c r="W86" s="9"/>
      <c r="X86" s="9"/>
      <c r="Y86" s="9"/>
      <c r="Z86" s="9"/>
      <c r="AA86" s="9"/>
      <c r="AB86" s="9"/>
    </row>
    <row r="87" spans="1:36" x14ac:dyDescent="0.2">
      <c r="A87">
        <v>2022</v>
      </c>
      <c r="B87" t="s">
        <v>9</v>
      </c>
      <c r="C87" t="s">
        <v>17</v>
      </c>
      <c r="D87" s="1">
        <v>44727</v>
      </c>
      <c r="E87">
        <v>6</v>
      </c>
      <c r="F87">
        <v>1</v>
      </c>
      <c r="G87">
        <v>4</v>
      </c>
      <c r="H87" s="3">
        <v>23.6</v>
      </c>
      <c r="I87" s="4">
        <v>16</v>
      </c>
      <c r="J87" s="2" t="s">
        <v>42</v>
      </c>
      <c r="K87" s="2" t="s">
        <v>42</v>
      </c>
      <c r="L87" s="1">
        <v>44756</v>
      </c>
      <c r="M87" s="2">
        <f t="shared" ref="M87:M110" si="20">H87/435.6*4047*4</f>
        <v>877.03581267217635</v>
      </c>
      <c r="N87" s="9">
        <v>28.212529399187513</v>
      </c>
      <c r="O87" s="9">
        <v>27.079324353217871</v>
      </c>
      <c r="P87" s="9">
        <v>44.921958520419068</v>
      </c>
      <c r="Q87" s="9">
        <v>40.175326063716057</v>
      </c>
      <c r="R87" s="9">
        <v>3.3996151379089157</v>
      </c>
      <c r="S87" s="9">
        <v>2.9078469104126579</v>
      </c>
      <c r="T87" s="9">
        <f t="shared" ref="T87:T110" si="21">S87-1</f>
        <v>1.9078469104126579</v>
      </c>
      <c r="U87" s="9">
        <f t="shared" ref="U87:U110" si="22">P87*0.93</f>
        <v>41.777421423989736</v>
      </c>
      <c r="V87" s="9">
        <f t="shared" ref="V87:V110" si="23">88.9-(0.779*O87)</f>
        <v>67.805206328843283</v>
      </c>
      <c r="W87" s="9">
        <f t="shared" ref="W87:W110" si="24">120/P87</f>
        <v>2.6712993812470254</v>
      </c>
      <c r="X87" s="9">
        <f t="shared" ref="X87:X110" si="25">100-(P87*0.93)-N87-S87</f>
        <v>27.102202266410092</v>
      </c>
      <c r="Y87" s="9">
        <f t="shared" ref="Y87:Y110" si="26">22.7+(0.664*Q87)</f>
        <v>49.376416506307464</v>
      </c>
      <c r="Z87" s="9">
        <f t="shared" ref="Z87:Z110" si="27">(X87*0.98)+(N87*0.87)+(T87*0.97*2.25)+(U87*Y87/100)-10</f>
        <v>65.897128288255146</v>
      </c>
      <c r="AA87" s="9">
        <f t="shared" ref="AA87:AA110" si="28">W87*Z87/1.23</f>
        <v>143.1146000181885</v>
      </c>
      <c r="AB87" s="9">
        <f t="shared" ref="AB87:AB110" si="29">W87*V87/1.29</f>
        <v>140.4093067531519</v>
      </c>
      <c r="AC87" s="9"/>
      <c r="AD87" s="9">
        <f>AVERAGE(I87:I98)</f>
        <v>21</v>
      </c>
      <c r="AE87" s="3">
        <f>AVERAGE(M87:M98)</f>
        <v>1590.5564738292012</v>
      </c>
      <c r="AF87" s="3">
        <f>AVERAGE(N87:N98)</f>
        <v>22.530255928537944</v>
      </c>
      <c r="AG87" s="3">
        <f>AVERAGE(O87:O98)</f>
        <v>33.880889571646442</v>
      </c>
      <c r="AH87" s="3">
        <f>AVERAGE(P87:P98)</f>
        <v>50.840095804225889</v>
      </c>
      <c r="AI87" s="3">
        <f>AVERAGE(AA87:AA98)</f>
        <v>125.12646266577748</v>
      </c>
      <c r="AJ87" s="3">
        <f>AVERAGE(AB87:AB98)</f>
        <v>116.36542478023075</v>
      </c>
    </row>
    <row r="88" spans="1:36" x14ac:dyDescent="0.2">
      <c r="A88">
        <v>2022</v>
      </c>
      <c r="B88" t="s">
        <v>9</v>
      </c>
      <c r="C88" t="s">
        <v>17</v>
      </c>
      <c r="D88" s="1">
        <v>44727</v>
      </c>
      <c r="E88">
        <v>6</v>
      </c>
      <c r="F88">
        <v>2</v>
      </c>
      <c r="G88">
        <v>4</v>
      </c>
      <c r="H88" s="3">
        <v>18.100000000000001</v>
      </c>
      <c r="I88" s="4">
        <v>11</v>
      </c>
      <c r="J88" s="2" t="s">
        <v>42</v>
      </c>
      <c r="K88" s="2" t="s">
        <v>42</v>
      </c>
      <c r="L88" s="1">
        <v>44756</v>
      </c>
      <c r="M88" s="2">
        <f t="shared" si="20"/>
        <v>672.64187327823686</v>
      </c>
      <c r="N88" s="9">
        <v>23.10010764262648</v>
      </c>
      <c r="O88" s="9">
        <v>28.363832077502693</v>
      </c>
      <c r="P88" s="9">
        <v>44.886975242195909</v>
      </c>
      <c r="Q88" s="9">
        <v>40.096878363832076</v>
      </c>
      <c r="R88" s="9">
        <v>3.2508073196986</v>
      </c>
      <c r="S88" s="9">
        <v>3.2831001076426261</v>
      </c>
      <c r="T88" s="9">
        <f t="shared" si="21"/>
        <v>2.2831001076426261</v>
      </c>
      <c r="U88" s="9">
        <f t="shared" si="22"/>
        <v>41.744886975242196</v>
      </c>
      <c r="V88" s="9">
        <f t="shared" si="23"/>
        <v>66.8045748116254</v>
      </c>
      <c r="W88" s="9">
        <f t="shared" si="24"/>
        <v>2.6733812949640288</v>
      </c>
      <c r="X88" s="9">
        <f t="shared" si="25"/>
        <v>31.871905274488697</v>
      </c>
      <c r="Y88" s="9">
        <f t="shared" si="26"/>
        <v>49.324327233584498</v>
      </c>
      <c r="Z88" s="9">
        <f t="shared" si="27"/>
        <v>66.904811457972443</v>
      </c>
      <c r="AA88" s="9">
        <f t="shared" si="28"/>
        <v>145.41631828848662</v>
      </c>
      <c r="AB88" s="9">
        <f t="shared" si="29"/>
        <v>138.4450393173833</v>
      </c>
      <c r="AC88" s="9"/>
      <c r="AD88" s="9"/>
    </row>
    <row r="89" spans="1:36" x14ac:dyDescent="0.2">
      <c r="A89">
        <v>2022</v>
      </c>
      <c r="B89" t="s">
        <v>9</v>
      </c>
      <c r="C89" t="s">
        <v>17</v>
      </c>
      <c r="D89" s="1">
        <v>44727</v>
      </c>
      <c r="E89">
        <v>6</v>
      </c>
      <c r="F89">
        <v>3</v>
      </c>
      <c r="G89">
        <v>4</v>
      </c>
      <c r="H89" s="3">
        <v>25</v>
      </c>
      <c r="I89" s="4">
        <v>10</v>
      </c>
      <c r="J89" s="2" t="s">
        <v>42</v>
      </c>
      <c r="K89" s="2" t="s">
        <v>42</v>
      </c>
      <c r="L89" s="1">
        <v>44756</v>
      </c>
      <c r="M89" s="2">
        <f t="shared" si="20"/>
        <v>929.06336088154274</v>
      </c>
      <c r="N89" s="9">
        <v>26.523336214347449</v>
      </c>
      <c r="O89" s="9">
        <v>30.434312878133102</v>
      </c>
      <c r="P89" s="9">
        <v>42.739844425237685</v>
      </c>
      <c r="Q89" s="9">
        <v>42.880293863439931</v>
      </c>
      <c r="R89" s="9">
        <v>2.3984442523768368</v>
      </c>
      <c r="S89" s="9">
        <v>3.0682800345721692</v>
      </c>
      <c r="T89" s="9">
        <f t="shared" si="21"/>
        <v>2.0682800345721692</v>
      </c>
      <c r="U89" s="9">
        <f t="shared" si="22"/>
        <v>39.748055315471049</v>
      </c>
      <c r="V89" s="9">
        <f t="shared" si="23"/>
        <v>65.191670267934313</v>
      </c>
      <c r="W89" s="9">
        <f t="shared" si="24"/>
        <v>2.807684529828109</v>
      </c>
      <c r="X89" s="9">
        <f t="shared" si="25"/>
        <v>30.66032843560933</v>
      </c>
      <c r="Y89" s="9">
        <f t="shared" si="26"/>
        <v>51.172515125324111</v>
      </c>
      <c r="Z89" s="9">
        <f t="shared" si="27"/>
        <v>67.976525167164795</v>
      </c>
      <c r="AA89" s="9">
        <f t="shared" si="28"/>
        <v>155.16799845798351</v>
      </c>
      <c r="AB89" s="9">
        <f t="shared" si="29"/>
        <v>141.88964657746843</v>
      </c>
      <c r="AC89" s="9"/>
      <c r="AD89" s="9"/>
    </row>
    <row r="90" spans="1:36" x14ac:dyDescent="0.2">
      <c r="A90">
        <v>2022</v>
      </c>
      <c r="B90" t="s">
        <v>9</v>
      </c>
      <c r="C90" t="s">
        <v>17</v>
      </c>
      <c r="D90" s="1">
        <v>44727</v>
      </c>
      <c r="E90">
        <v>6</v>
      </c>
      <c r="F90">
        <v>4</v>
      </c>
      <c r="G90">
        <v>4</v>
      </c>
      <c r="H90" s="3">
        <v>21.8</v>
      </c>
      <c r="I90" s="4">
        <v>8</v>
      </c>
      <c r="J90" s="2" t="s">
        <v>42</v>
      </c>
      <c r="K90" s="2" t="s">
        <v>42</v>
      </c>
      <c r="L90" s="1">
        <v>44756</v>
      </c>
      <c r="M90" s="2">
        <f t="shared" si="20"/>
        <v>810.14325068870517</v>
      </c>
      <c r="N90" s="9">
        <v>25.820782316610678</v>
      </c>
      <c r="O90" s="9">
        <v>31.314335247589121</v>
      </c>
      <c r="P90" s="9">
        <v>43.146603098927294</v>
      </c>
      <c r="Q90" s="9">
        <v>42.962401126882646</v>
      </c>
      <c r="R90" s="9">
        <v>2.2320944847762489</v>
      </c>
      <c r="S90" s="9">
        <v>3.3589771372846458</v>
      </c>
      <c r="T90" s="9">
        <f t="shared" si="21"/>
        <v>2.3589771372846458</v>
      </c>
      <c r="U90" s="9">
        <f t="shared" si="22"/>
        <v>40.126340882002388</v>
      </c>
      <c r="V90" s="9">
        <f t="shared" si="23"/>
        <v>64.506132842128082</v>
      </c>
      <c r="W90" s="9">
        <f t="shared" si="24"/>
        <v>2.7812154696132598</v>
      </c>
      <c r="X90" s="9">
        <f t="shared" si="25"/>
        <v>30.693899664102283</v>
      </c>
      <c r="Y90" s="9">
        <f t="shared" si="26"/>
        <v>51.227034348250079</v>
      </c>
      <c r="Z90" s="9">
        <f t="shared" si="27"/>
        <v>68.248104314714539</v>
      </c>
      <c r="AA90" s="9">
        <f t="shared" si="28"/>
        <v>154.31925487143377</v>
      </c>
      <c r="AB90" s="9">
        <f t="shared" si="29"/>
        <v>139.07399577167021</v>
      </c>
      <c r="AC90" s="9"/>
      <c r="AD90" s="9"/>
    </row>
    <row r="91" spans="1:36" x14ac:dyDescent="0.2">
      <c r="A91">
        <v>2022</v>
      </c>
      <c r="B91" t="s">
        <v>9</v>
      </c>
      <c r="C91" t="s">
        <v>17</v>
      </c>
      <c r="D91" s="1">
        <v>44727</v>
      </c>
      <c r="E91">
        <v>6</v>
      </c>
      <c r="F91">
        <v>1</v>
      </c>
      <c r="G91">
        <v>5</v>
      </c>
      <c r="H91" s="3">
        <v>43</v>
      </c>
      <c r="I91" s="4">
        <v>25</v>
      </c>
      <c r="J91" s="2" t="s">
        <v>52</v>
      </c>
      <c r="K91" s="2" t="s">
        <v>77</v>
      </c>
      <c r="L91" s="1">
        <v>44763</v>
      </c>
      <c r="M91" s="2">
        <f t="shared" si="20"/>
        <v>1597.9889807162533</v>
      </c>
      <c r="N91" s="9">
        <v>24.656496808395538</v>
      </c>
      <c r="O91" s="9">
        <v>34.436871145731899</v>
      </c>
      <c r="P91" s="9">
        <v>48.598939738180242</v>
      </c>
      <c r="Q91" s="9">
        <v>41.815427891377254</v>
      </c>
      <c r="R91" s="9">
        <v>3.4404414151249592</v>
      </c>
      <c r="S91" s="9">
        <v>2.1962566266363734</v>
      </c>
      <c r="T91" s="9">
        <f t="shared" si="21"/>
        <v>1.1962566266363734</v>
      </c>
      <c r="U91" s="9">
        <f t="shared" si="22"/>
        <v>45.197013956507625</v>
      </c>
      <c r="V91" s="9">
        <f t="shared" si="23"/>
        <v>62.073677377474851</v>
      </c>
      <c r="W91" s="9">
        <f t="shared" si="24"/>
        <v>2.4691896705253784</v>
      </c>
      <c r="X91" s="9">
        <f t="shared" si="25"/>
        <v>27.950232608460464</v>
      </c>
      <c r="Y91" s="9">
        <f t="shared" si="26"/>
        <v>50.465444119874498</v>
      </c>
      <c r="Z91" s="9">
        <f t="shared" si="27"/>
        <v>64.26208408930249</v>
      </c>
      <c r="AA91" s="9">
        <f t="shared" si="28"/>
        <v>129.00428799978778</v>
      </c>
      <c r="AB91" s="9">
        <f t="shared" si="29"/>
        <v>118.81525813332229</v>
      </c>
      <c r="AC91" s="9"/>
      <c r="AD91" s="9"/>
    </row>
    <row r="92" spans="1:36" x14ac:dyDescent="0.2">
      <c r="A92">
        <v>2022</v>
      </c>
      <c r="B92" t="s">
        <v>9</v>
      </c>
      <c r="C92" t="s">
        <v>17</v>
      </c>
      <c r="D92" s="1">
        <v>44727</v>
      </c>
      <c r="E92">
        <v>6</v>
      </c>
      <c r="F92">
        <v>2</v>
      </c>
      <c r="G92">
        <v>5</v>
      </c>
      <c r="H92" s="3">
        <v>40.4</v>
      </c>
      <c r="I92" s="4">
        <v>23</v>
      </c>
      <c r="J92" s="2" t="s">
        <v>54</v>
      </c>
      <c r="K92" s="2" t="s">
        <v>77</v>
      </c>
      <c r="L92" s="1">
        <v>44763</v>
      </c>
      <c r="M92" s="2">
        <f t="shared" si="20"/>
        <v>1501.3663911845729</v>
      </c>
      <c r="N92" s="9">
        <v>20.56205084200365</v>
      </c>
      <c r="O92" s="9">
        <v>33.948299903464545</v>
      </c>
      <c r="P92" s="9">
        <v>52.204226107476138</v>
      </c>
      <c r="Q92" s="9">
        <v>43.526761771961816</v>
      </c>
      <c r="R92" s="9">
        <v>3.4323715542207442</v>
      </c>
      <c r="S92" s="9">
        <v>2.4241124101684006</v>
      </c>
      <c r="T92" s="9">
        <f t="shared" si="21"/>
        <v>1.4241124101684006</v>
      </c>
      <c r="U92" s="9">
        <f t="shared" si="22"/>
        <v>48.549930279952811</v>
      </c>
      <c r="V92" s="9">
        <f t="shared" si="23"/>
        <v>62.454274375201123</v>
      </c>
      <c r="W92" s="9">
        <f t="shared" si="24"/>
        <v>2.2986644750359564</v>
      </c>
      <c r="X92" s="9">
        <f t="shared" si="25"/>
        <v>28.463906467875137</v>
      </c>
      <c r="Y92" s="9">
        <f t="shared" si="26"/>
        <v>51.601769816582646</v>
      </c>
      <c r="Z92" s="9">
        <f t="shared" si="27"/>
        <v>63.944361175425954</v>
      </c>
      <c r="AA92" s="9">
        <f t="shared" si="28"/>
        <v>119.50132635188625</v>
      </c>
      <c r="AB92" s="9">
        <f t="shared" si="29"/>
        <v>111.28792389180099</v>
      </c>
      <c r="AC92" s="9"/>
      <c r="AD92" s="9"/>
    </row>
    <row r="93" spans="1:36" x14ac:dyDescent="0.2">
      <c r="A93">
        <v>2022</v>
      </c>
      <c r="B93" t="s">
        <v>9</v>
      </c>
      <c r="C93" t="s">
        <v>17</v>
      </c>
      <c r="D93" s="1">
        <v>44727</v>
      </c>
      <c r="E93">
        <v>6</v>
      </c>
      <c r="F93">
        <v>3</v>
      </c>
      <c r="G93">
        <v>5</v>
      </c>
      <c r="H93" s="3">
        <v>32</v>
      </c>
      <c r="I93" s="4">
        <v>17</v>
      </c>
      <c r="J93" s="2" t="s">
        <v>54</v>
      </c>
      <c r="K93" s="2" t="s">
        <v>77</v>
      </c>
      <c r="L93" s="1">
        <v>44763</v>
      </c>
      <c r="M93" s="2">
        <f t="shared" si="20"/>
        <v>1189.2011019283746</v>
      </c>
      <c r="N93" s="9">
        <v>22.692971108236311</v>
      </c>
      <c r="O93" s="9">
        <v>32.578697714532126</v>
      </c>
      <c r="P93" s="9">
        <v>52.996981457524782</v>
      </c>
      <c r="Q93" s="9">
        <v>43.553255713669678</v>
      </c>
      <c r="R93" s="9">
        <v>3.6438119879258295</v>
      </c>
      <c r="S93" s="9">
        <v>2.4148339801638641</v>
      </c>
      <c r="T93" s="9">
        <f t="shared" si="21"/>
        <v>1.4148339801638641</v>
      </c>
      <c r="U93" s="9">
        <f t="shared" si="22"/>
        <v>49.287192755498047</v>
      </c>
      <c r="V93" s="9">
        <f t="shared" si="23"/>
        <v>63.521194480379478</v>
      </c>
      <c r="W93" s="9">
        <f t="shared" si="24"/>
        <v>2.2642799023596427</v>
      </c>
      <c r="X93" s="9">
        <f t="shared" si="25"/>
        <v>25.605002156101779</v>
      </c>
      <c r="Y93" s="9">
        <f t="shared" si="26"/>
        <v>51.619361793876664</v>
      </c>
      <c r="Z93" s="9">
        <f t="shared" si="27"/>
        <v>63.365396485358872</v>
      </c>
      <c r="AA93" s="9">
        <f t="shared" si="28"/>
        <v>116.64796241207191</v>
      </c>
      <c r="AB93" s="9">
        <f t="shared" si="29"/>
        <v>111.49594111302444</v>
      </c>
      <c r="AC93" s="9"/>
      <c r="AD93" s="9"/>
    </row>
    <row r="94" spans="1:36" x14ac:dyDescent="0.2">
      <c r="A94">
        <v>2022</v>
      </c>
      <c r="B94" t="s">
        <v>9</v>
      </c>
      <c r="C94" t="s">
        <v>17</v>
      </c>
      <c r="D94" s="1">
        <v>44727</v>
      </c>
      <c r="E94">
        <v>6</v>
      </c>
      <c r="F94">
        <v>4</v>
      </c>
      <c r="G94">
        <v>5</v>
      </c>
      <c r="H94" s="3">
        <v>28.8</v>
      </c>
      <c r="I94" s="4">
        <v>18</v>
      </c>
      <c r="J94" s="2" t="s">
        <v>54</v>
      </c>
      <c r="K94" s="2" t="s">
        <v>77</v>
      </c>
      <c r="L94" s="1">
        <v>44763</v>
      </c>
      <c r="M94" s="2">
        <f t="shared" si="20"/>
        <v>1070.2809917355373</v>
      </c>
      <c r="N94" s="9">
        <v>22.648008611410116</v>
      </c>
      <c r="O94" s="9">
        <v>33.336921420882668</v>
      </c>
      <c r="P94" s="9">
        <v>51.765339074273406</v>
      </c>
      <c r="Q94" s="9">
        <v>44.337997847147463</v>
      </c>
      <c r="R94" s="9">
        <v>3.6383207750269104</v>
      </c>
      <c r="S94" s="9">
        <v>2.3896663078579117</v>
      </c>
      <c r="T94" s="9">
        <f t="shared" si="21"/>
        <v>1.3896663078579117</v>
      </c>
      <c r="U94" s="9">
        <f t="shared" si="22"/>
        <v>48.141765339074269</v>
      </c>
      <c r="V94" s="9">
        <f t="shared" si="23"/>
        <v>62.930538213132408</v>
      </c>
      <c r="W94" s="9">
        <f t="shared" si="24"/>
        <v>2.318153462258266</v>
      </c>
      <c r="X94" s="9">
        <f t="shared" si="25"/>
        <v>26.820559741657704</v>
      </c>
      <c r="Y94" s="9">
        <f t="shared" si="26"/>
        <v>52.140430570505913</v>
      </c>
      <c r="Z94" s="9">
        <f t="shared" si="27"/>
        <v>64.122186487687145</v>
      </c>
      <c r="AA94" s="9">
        <f t="shared" si="28"/>
        <v>120.84964927967656</v>
      </c>
      <c r="AB94" s="9">
        <f t="shared" si="29"/>
        <v>113.08732173685968</v>
      </c>
      <c r="AC94" s="9"/>
      <c r="AD94" s="9"/>
    </row>
    <row r="95" spans="1:36" x14ac:dyDescent="0.2">
      <c r="A95">
        <v>2022</v>
      </c>
      <c r="B95" t="s">
        <v>9</v>
      </c>
      <c r="C95" t="s">
        <v>17</v>
      </c>
      <c r="D95" s="1">
        <v>44727</v>
      </c>
      <c r="E95">
        <v>6</v>
      </c>
      <c r="F95">
        <v>1</v>
      </c>
      <c r="G95">
        <v>6</v>
      </c>
      <c r="H95" s="3">
        <v>63.3</v>
      </c>
      <c r="I95" s="4">
        <v>32</v>
      </c>
      <c r="J95" s="2" t="s">
        <v>55</v>
      </c>
      <c r="K95" s="2" t="s">
        <v>77</v>
      </c>
      <c r="L95" s="1">
        <v>44770</v>
      </c>
      <c r="M95" s="2">
        <f t="shared" si="20"/>
        <v>2352.3884297520663</v>
      </c>
      <c r="N95" s="9">
        <v>19.87456747404844</v>
      </c>
      <c r="O95" s="9">
        <v>38.743512110726641</v>
      </c>
      <c r="P95" s="9">
        <v>58.520761245674734</v>
      </c>
      <c r="Q95" s="9">
        <v>42.766003460207607</v>
      </c>
      <c r="R95" s="9">
        <v>4.0116782006920415</v>
      </c>
      <c r="S95" s="9">
        <v>1.8923010380622836</v>
      </c>
      <c r="T95" s="9">
        <f t="shared" si="21"/>
        <v>0.89230103806228356</v>
      </c>
      <c r="U95" s="9">
        <f t="shared" si="22"/>
        <v>54.424307958477506</v>
      </c>
      <c r="V95" s="9">
        <f t="shared" si="23"/>
        <v>58.718804065743953</v>
      </c>
      <c r="W95" s="9">
        <f t="shared" si="24"/>
        <v>2.0505543237250556</v>
      </c>
      <c r="X95" s="9">
        <f t="shared" si="25"/>
        <v>23.808823529411772</v>
      </c>
      <c r="Y95" s="9">
        <f t="shared" si="26"/>
        <v>51.096626297577856</v>
      </c>
      <c r="Z95" s="9">
        <f t="shared" si="27"/>
        <v>60.379953029402799</v>
      </c>
      <c r="AA95" s="9">
        <f t="shared" si="28"/>
        <v>100.66046646403063</v>
      </c>
      <c r="AB95" s="9">
        <f t="shared" si="29"/>
        <v>93.338060124787319</v>
      </c>
      <c r="AC95" s="9"/>
      <c r="AD95" s="9"/>
    </row>
    <row r="96" spans="1:36" x14ac:dyDescent="0.2">
      <c r="A96">
        <v>2022</v>
      </c>
      <c r="B96" t="s">
        <v>9</v>
      </c>
      <c r="C96" t="s">
        <v>17</v>
      </c>
      <c r="D96" s="1">
        <v>44727</v>
      </c>
      <c r="E96">
        <v>6</v>
      </c>
      <c r="F96">
        <v>2</v>
      </c>
      <c r="G96">
        <v>6</v>
      </c>
      <c r="H96" s="3">
        <v>74.7</v>
      </c>
      <c r="I96" s="4">
        <v>28</v>
      </c>
      <c r="J96" s="2" t="s">
        <v>55</v>
      </c>
      <c r="K96" s="2" t="s">
        <v>77</v>
      </c>
      <c r="L96" s="1">
        <v>44770</v>
      </c>
      <c r="M96" s="2">
        <f t="shared" si="20"/>
        <v>2776.0413223140495</v>
      </c>
      <c r="N96" s="9">
        <v>18.037564766839377</v>
      </c>
      <c r="O96" s="9">
        <v>40.576424870466326</v>
      </c>
      <c r="P96" s="9">
        <v>56.498272884283253</v>
      </c>
      <c r="Q96" s="9">
        <v>45.930483592400691</v>
      </c>
      <c r="R96" s="9">
        <v>3.3678756476683938</v>
      </c>
      <c r="S96" s="9">
        <v>1.7379101899827289</v>
      </c>
      <c r="T96" s="9">
        <f t="shared" si="21"/>
        <v>0.73791018998272895</v>
      </c>
      <c r="U96" s="9">
        <f t="shared" si="22"/>
        <v>52.543393782383426</v>
      </c>
      <c r="V96" s="9">
        <f t="shared" si="23"/>
        <v>57.290965025906736</v>
      </c>
      <c r="W96" s="9">
        <f t="shared" si="24"/>
        <v>2.1239587313717996</v>
      </c>
      <c r="X96" s="9">
        <f t="shared" si="25"/>
        <v>27.681131260794469</v>
      </c>
      <c r="Y96" s="9">
        <f t="shared" si="26"/>
        <v>53.197841105354058</v>
      </c>
      <c r="Z96" s="9">
        <f t="shared" si="27"/>
        <v>62.382630108078956</v>
      </c>
      <c r="AA96" s="9">
        <f t="shared" si="28"/>
        <v>107.72205845852976</v>
      </c>
      <c r="AB96" s="9">
        <f t="shared" si="29"/>
        <v>94.328407283326371</v>
      </c>
      <c r="AC96" s="9"/>
      <c r="AD96" s="9"/>
    </row>
    <row r="97" spans="1:48" x14ac:dyDescent="0.2">
      <c r="A97">
        <v>2022</v>
      </c>
      <c r="B97" t="s">
        <v>9</v>
      </c>
      <c r="C97" t="s">
        <v>17</v>
      </c>
      <c r="D97" s="1">
        <v>44727</v>
      </c>
      <c r="E97">
        <v>6</v>
      </c>
      <c r="F97">
        <v>3</v>
      </c>
      <c r="G97">
        <v>6</v>
      </c>
      <c r="H97" s="3">
        <v>65.599999999999994</v>
      </c>
      <c r="I97" s="4">
        <v>33</v>
      </c>
      <c r="J97" s="2" t="s">
        <v>55</v>
      </c>
      <c r="K97" s="2" t="s">
        <v>77</v>
      </c>
      <c r="L97" s="1">
        <v>44770</v>
      </c>
      <c r="M97" s="2">
        <f t="shared" si="20"/>
        <v>2437.8622589531678</v>
      </c>
      <c r="N97" s="9">
        <v>19.378328442560587</v>
      </c>
      <c r="O97" s="9">
        <v>38.528420823823502</v>
      </c>
      <c r="P97" s="9">
        <v>57.298119769590258</v>
      </c>
      <c r="Q97" s="9">
        <v>42.658406694924459</v>
      </c>
      <c r="R97" s="9">
        <v>4.0539071840017389</v>
      </c>
      <c r="S97" s="9">
        <v>2.0106510161938917</v>
      </c>
      <c r="T97" s="9">
        <f t="shared" si="21"/>
        <v>1.0106510161938917</v>
      </c>
      <c r="U97" s="9">
        <f t="shared" si="22"/>
        <v>53.287251385718946</v>
      </c>
      <c r="V97" s="9">
        <f t="shared" si="23"/>
        <v>58.886360178241496</v>
      </c>
      <c r="W97" s="9">
        <f t="shared" si="24"/>
        <v>2.094309559939302</v>
      </c>
      <c r="X97" s="9">
        <f t="shared" si="25"/>
        <v>25.323769155526577</v>
      </c>
      <c r="Y97" s="9">
        <f t="shared" si="26"/>
        <v>51.025182045429844</v>
      </c>
      <c r="Z97" s="9">
        <f t="shared" si="27"/>
        <v>61.072102386855846</v>
      </c>
      <c r="AA97" s="9">
        <f t="shared" si="28"/>
        <v>103.98690071088136</v>
      </c>
      <c r="AB97" s="9">
        <f t="shared" si="29"/>
        <v>95.601757419628044</v>
      </c>
      <c r="AC97" s="9"/>
      <c r="AD97" s="9"/>
    </row>
    <row r="98" spans="1:48" x14ac:dyDescent="0.2">
      <c r="A98">
        <v>2022</v>
      </c>
      <c r="B98" t="s">
        <v>9</v>
      </c>
      <c r="C98" t="s">
        <v>17</v>
      </c>
      <c r="D98" s="1">
        <v>44727</v>
      </c>
      <c r="E98">
        <v>6</v>
      </c>
      <c r="F98">
        <v>4</v>
      </c>
      <c r="G98">
        <v>6</v>
      </c>
      <c r="H98" s="3">
        <v>77.3</v>
      </c>
      <c r="I98" s="4">
        <v>31</v>
      </c>
      <c r="J98" s="2" t="s">
        <v>55</v>
      </c>
      <c r="K98" s="2" t="s">
        <v>77</v>
      </c>
      <c r="L98" s="1">
        <v>44770</v>
      </c>
      <c r="M98" s="2">
        <f t="shared" si="20"/>
        <v>2872.6639118457297</v>
      </c>
      <c r="N98" s="9">
        <v>18.856327516189221</v>
      </c>
      <c r="O98" s="9">
        <v>37.22972231368675</v>
      </c>
      <c r="P98" s="9">
        <v>56.503128086927887</v>
      </c>
      <c r="Q98" s="9">
        <v>40.401712216002636</v>
      </c>
      <c r="R98" s="9">
        <v>3.0841839534628472</v>
      </c>
      <c r="S98" s="9">
        <v>2.1731972341126111</v>
      </c>
      <c r="T98" s="9">
        <f t="shared" si="21"/>
        <v>1.1731972341126111</v>
      </c>
      <c r="U98" s="9">
        <f t="shared" si="22"/>
        <v>52.547909120842938</v>
      </c>
      <c r="V98" s="9">
        <f t="shared" si="23"/>
        <v>59.898046317638027</v>
      </c>
      <c r="W98" s="9">
        <f t="shared" si="24"/>
        <v>2.1237762237762237</v>
      </c>
      <c r="X98" s="9">
        <f t="shared" si="25"/>
        <v>26.42256612885523</v>
      </c>
      <c r="Y98" s="9">
        <f t="shared" si="26"/>
        <v>49.526736911425751</v>
      </c>
      <c r="Z98" s="9">
        <f t="shared" si="27"/>
        <v>60.88488741154849</v>
      </c>
      <c r="AA98" s="9">
        <f t="shared" si="28"/>
        <v>105.12672867637316</v>
      </c>
      <c r="AB98" s="9">
        <f t="shared" si="29"/>
        <v>98.61243924034622</v>
      </c>
      <c r="AC98" s="9"/>
      <c r="AD98" s="9"/>
    </row>
    <row r="99" spans="1:48" x14ac:dyDescent="0.2">
      <c r="A99">
        <v>2022</v>
      </c>
      <c r="B99" t="s">
        <v>9</v>
      </c>
      <c r="C99" t="s">
        <v>17</v>
      </c>
      <c r="D99" s="1">
        <v>44727</v>
      </c>
      <c r="E99">
        <v>6</v>
      </c>
      <c r="F99">
        <v>1</v>
      </c>
      <c r="G99">
        <v>7</v>
      </c>
      <c r="H99" s="3">
        <v>84.1</v>
      </c>
      <c r="I99" s="4">
        <v>45</v>
      </c>
      <c r="J99" s="2" t="s">
        <v>60</v>
      </c>
      <c r="K99" s="2" t="s">
        <v>60</v>
      </c>
      <c r="L99" s="1">
        <v>44777</v>
      </c>
      <c r="M99" s="2">
        <f t="shared" si="20"/>
        <v>3125.3691460055093</v>
      </c>
      <c r="N99" s="9">
        <v>15.188914149615677</v>
      </c>
      <c r="O99" s="9">
        <v>41.290462271300207</v>
      </c>
      <c r="P99" s="9">
        <v>64.847894337988521</v>
      </c>
      <c r="Q99" s="9">
        <v>42.524629208617512</v>
      </c>
      <c r="R99" s="9">
        <v>4.2979322290787056</v>
      </c>
      <c r="S99" s="9">
        <v>1.7862942513803179</v>
      </c>
      <c r="T99" s="9">
        <f t="shared" si="21"/>
        <v>0.78629425138031794</v>
      </c>
      <c r="U99" s="9">
        <f t="shared" si="22"/>
        <v>60.308541734329324</v>
      </c>
      <c r="V99" s="9">
        <f t="shared" si="23"/>
        <v>56.734729890657142</v>
      </c>
      <c r="W99" s="9">
        <f t="shared" si="24"/>
        <v>1.8504841402337229</v>
      </c>
      <c r="X99" s="9">
        <f t="shared" si="25"/>
        <v>22.71624986467468</v>
      </c>
      <c r="Y99" s="9">
        <f t="shared" si="26"/>
        <v>50.936353794522027</v>
      </c>
      <c r="Z99" s="9">
        <f t="shared" si="27"/>
        <v>57.911339567299322</v>
      </c>
      <c r="AA99" s="9">
        <f t="shared" si="28"/>
        <v>87.125215779656145</v>
      </c>
      <c r="AB99" s="9">
        <f t="shared" si="29"/>
        <v>81.385052607058284</v>
      </c>
      <c r="AC99" s="9"/>
      <c r="AD99" s="9"/>
      <c r="AE99" s="2"/>
      <c r="AF99" s="2"/>
      <c r="AG99" s="2"/>
      <c r="AH99" s="2"/>
      <c r="AI99" s="2"/>
      <c r="AJ99" s="2"/>
      <c r="AK99" s="2"/>
    </row>
    <row r="100" spans="1:48" x14ac:dyDescent="0.2">
      <c r="A100">
        <v>2022</v>
      </c>
      <c r="B100" t="s">
        <v>9</v>
      </c>
      <c r="C100" t="s">
        <v>17</v>
      </c>
      <c r="D100" s="1">
        <v>44727</v>
      </c>
      <c r="E100">
        <v>6</v>
      </c>
      <c r="F100">
        <v>2</v>
      </c>
      <c r="G100">
        <v>7</v>
      </c>
      <c r="H100" s="3">
        <v>61.9</v>
      </c>
      <c r="I100" s="4">
        <v>38</v>
      </c>
      <c r="J100" s="8" t="s">
        <v>57</v>
      </c>
      <c r="K100" s="2" t="s">
        <v>91</v>
      </c>
      <c r="L100" s="1">
        <v>44777</v>
      </c>
      <c r="M100" s="2">
        <f t="shared" si="20"/>
        <v>2300.3608815426996</v>
      </c>
      <c r="N100" s="9">
        <v>14.997837370242213</v>
      </c>
      <c r="O100" s="9">
        <v>43.014705882352935</v>
      </c>
      <c r="P100" s="9">
        <v>63.743512110726641</v>
      </c>
      <c r="Q100" s="9">
        <v>44.744809688581313</v>
      </c>
      <c r="R100" s="9">
        <v>4.8875432525951545</v>
      </c>
      <c r="S100" s="9">
        <v>1.4814013840830449</v>
      </c>
      <c r="T100" s="9">
        <f t="shared" si="21"/>
        <v>0.48140138408304489</v>
      </c>
      <c r="U100" s="9">
        <f t="shared" si="22"/>
        <v>59.281466262975776</v>
      </c>
      <c r="V100" s="9">
        <f t="shared" si="23"/>
        <v>55.391544117647065</v>
      </c>
      <c r="W100" s="9">
        <f t="shared" si="24"/>
        <v>1.8825445292620866</v>
      </c>
      <c r="X100" s="9">
        <f t="shared" si="25"/>
        <v>24.239294982698965</v>
      </c>
      <c r="Y100" s="9">
        <f t="shared" si="26"/>
        <v>52.410553633217994</v>
      </c>
      <c r="Z100" s="9">
        <f t="shared" si="27"/>
        <v>58.923030786231905</v>
      </c>
      <c r="AA100" s="9">
        <f t="shared" si="28"/>
        <v>90.183113214766166</v>
      </c>
      <c r="AB100" s="9">
        <f t="shared" si="29"/>
        <v>80.834921198493021</v>
      </c>
      <c r="AC100" s="9"/>
      <c r="AD100" s="9"/>
    </row>
    <row r="101" spans="1:48" x14ac:dyDescent="0.2">
      <c r="A101">
        <v>2022</v>
      </c>
      <c r="B101" t="s">
        <v>9</v>
      </c>
      <c r="C101" t="s">
        <v>17</v>
      </c>
      <c r="D101" s="1">
        <v>44727</v>
      </c>
      <c r="E101">
        <v>6</v>
      </c>
      <c r="F101">
        <v>3</v>
      </c>
      <c r="G101">
        <v>7</v>
      </c>
      <c r="H101" s="3">
        <v>100.1</v>
      </c>
      <c r="I101" s="4">
        <v>38</v>
      </c>
      <c r="J101" s="8" t="s">
        <v>57</v>
      </c>
      <c r="K101" s="2" t="s">
        <v>91</v>
      </c>
      <c r="L101" s="1">
        <v>44777</v>
      </c>
      <c r="M101" s="2">
        <f t="shared" si="20"/>
        <v>3719.9696969696965</v>
      </c>
      <c r="N101" s="9">
        <v>17.743869209809265</v>
      </c>
      <c r="O101" s="9">
        <v>39.814713896457768</v>
      </c>
      <c r="P101" s="9">
        <v>61.711171662125338</v>
      </c>
      <c r="Q101" s="9">
        <v>41.013623978201636</v>
      </c>
      <c r="R101" s="9">
        <v>4.7956403269754775</v>
      </c>
      <c r="S101" s="9">
        <v>1.8528610354223434</v>
      </c>
      <c r="T101" s="9">
        <f t="shared" si="21"/>
        <v>0.85286103542234337</v>
      </c>
      <c r="U101" s="9">
        <f t="shared" si="22"/>
        <v>57.39138964577657</v>
      </c>
      <c r="V101" s="9">
        <f t="shared" si="23"/>
        <v>57.884337874659408</v>
      </c>
      <c r="W101" s="9">
        <f t="shared" si="24"/>
        <v>1.9445425644648535</v>
      </c>
      <c r="X101" s="9">
        <f t="shared" si="25"/>
        <v>23.011880108991821</v>
      </c>
      <c r="Y101" s="9">
        <f t="shared" si="26"/>
        <v>49.933046321525886</v>
      </c>
      <c r="Z101" s="9">
        <f t="shared" si="27"/>
        <v>58.507447105548337</v>
      </c>
      <c r="AA101" s="9">
        <f t="shared" si="28"/>
        <v>92.49611482513393</v>
      </c>
      <c r="AB101" s="9">
        <f t="shared" si="29"/>
        <v>87.25469675437229</v>
      </c>
      <c r="AC101" s="9"/>
      <c r="AD101" s="9"/>
    </row>
    <row r="102" spans="1:48" x14ac:dyDescent="0.2">
      <c r="A102">
        <v>2022</v>
      </c>
      <c r="B102" t="s">
        <v>9</v>
      </c>
      <c r="C102" t="s">
        <v>17</v>
      </c>
      <c r="D102" s="1">
        <v>44727</v>
      </c>
      <c r="E102">
        <v>6</v>
      </c>
      <c r="F102">
        <v>4</v>
      </c>
      <c r="G102">
        <v>7</v>
      </c>
      <c r="H102" s="3">
        <v>61.2</v>
      </c>
      <c r="I102" s="4">
        <v>34</v>
      </c>
      <c r="J102" s="8" t="s">
        <v>57</v>
      </c>
      <c r="K102" s="2" t="s">
        <v>91</v>
      </c>
      <c r="L102" s="1">
        <v>44777</v>
      </c>
      <c r="M102" s="2">
        <f t="shared" si="20"/>
        <v>2274.3471074380168</v>
      </c>
      <c r="N102" s="9">
        <v>15.356711003627572</v>
      </c>
      <c r="O102" s="9">
        <v>41.134439925250085</v>
      </c>
      <c r="P102" s="9">
        <v>64.460811256458172</v>
      </c>
      <c r="Q102" s="9">
        <v>41.387270528745738</v>
      </c>
      <c r="R102" s="9">
        <v>3.8694074969770251</v>
      </c>
      <c r="S102" s="9">
        <v>1.8137847642079805</v>
      </c>
      <c r="T102" s="9">
        <f t="shared" si="21"/>
        <v>0.81378476420798052</v>
      </c>
      <c r="U102" s="9">
        <f t="shared" si="22"/>
        <v>59.948554468506103</v>
      </c>
      <c r="V102" s="9">
        <f t="shared" si="23"/>
        <v>56.85627129823019</v>
      </c>
      <c r="W102" s="9">
        <f t="shared" si="24"/>
        <v>1.8615961800818555</v>
      </c>
      <c r="X102" s="9">
        <f t="shared" si="25"/>
        <v>22.880949763658343</v>
      </c>
      <c r="Y102" s="9">
        <f t="shared" si="26"/>
        <v>50.181147631087171</v>
      </c>
      <c r="Z102" s="9">
        <f t="shared" si="27"/>
        <v>57.642627209968836</v>
      </c>
      <c r="AA102" s="9">
        <f t="shared" si="28"/>
        <v>87.241702946309275</v>
      </c>
      <c r="AB102" s="9">
        <f t="shared" si="29"/>
        <v>82.049160823630203</v>
      </c>
      <c r="AC102" s="9"/>
      <c r="AD102" s="9"/>
    </row>
    <row r="103" spans="1:48" x14ac:dyDescent="0.2">
      <c r="A103">
        <v>2022</v>
      </c>
      <c r="B103" t="s">
        <v>9</v>
      </c>
      <c r="C103" t="s">
        <v>17</v>
      </c>
      <c r="D103" s="1">
        <v>44727</v>
      </c>
      <c r="E103">
        <v>6</v>
      </c>
      <c r="F103">
        <v>1</v>
      </c>
      <c r="G103">
        <v>8</v>
      </c>
      <c r="H103" s="3">
        <v>113.9</v>
      </c>
      <c r="I103" s="4">
        <v>44</v>
      </c>
      <c r="J103" s="2" t="s">
        <v>61</v>
      </c>
      <c r="K103" s="2" t="s">
        <v>59</v>
      </c>
      <c r="L103" s="1">
        <v>44784</v>
      </c>
      <c r="M103" s="2">
        <f t="shared" si="20"/>
        <v>4232.8126721763092</v>
      </c>
      <c r="N103" s="9">
        <v>14.87224284778336</v>
      </c>
      <c r="O103" s="9">
        <v>41.908713692946058</v>
      </c>
      <c r="P103" s="9">
        <v>64.82856518890587</v>
      </c>
      <c r="Q103" s="9">
        <v>40.063332605372345</v>
      </c>
      <c r="R103" s="9">
        <v>4.553395937977724</v>
      </c>
      <c r="S103" s="9">
        <v>1.9436558200480454</v>
      </c>
      <c r="T103" s="9">
        <f t="shared" si="21"/>
        <v>0.94365582004804538</v>
      </c>
      <c r="U103" s="9">
        <f t="shared" si="22"/>
        <v>60.290565625682461</v>
      </c>
      <c r="V103" s="9">
        <f t="shared" si="23"/>
        <v>56.253112033195023</v>
      </c>
      <c r="W103" s="9">
        <f t="shared" si="24"/>
        <v>1.8510358767054069</v>
      </c>
      <c r="X103" s="9">
        <f t="shared" si="25"/>
        <v>22.89353570648613</v>
      </c>
      <c r="Y103" s="9">
        <f t="shared" si="26"/>
        <v>49.302052849967239</v>
      </c>
      <c r="Z103" s="9">
        <f t="shared" si="27"/>
        <v>57.158531625500942</v>
      </c>
      <c r="AA103" s="9">
        <f t="shared" si="28"/>
        <v>86.018286746831592</v>
      </c>
      <c r="AB103" s="9">
        <f t="shared" si="29"/>
        <v>80.71823918587026</v>
      </c>
      <c r="AC103" s="9"/>
      <c r="AD103" s="9"/>
    </row>
    <row r="104" spans="1:48" x14ac:dyDescent="0.2">
      <c r="A104">
        <v>2022</v>
      </c>
      <c r="B104" t="s">
        <v>9</v>
      </c>
      <c r="C104" t="s">
        <v>17</v>
      </c>
      <c r="D104" s="1">
        <v>44727</v>
      </c>
      <c r="E104">
        <v>6</v>
      </c>
      <c r="F104">
        <v>2</v>
      </c>
      <c r="G104">
        <v>8</v>
      </c>
      <c r="H104" s="3">
        <v>127.2</v>
      </c>
      <c r="I104" s="4">
        <v>45</v>
      </c>
      <c r="J104" s="2" t="s">
        <v>61</v>
      </c>
      <c r="K104" s="2" t="s">
        <v>59</v>
      </c>
      <c r="L104" s="1">
        <v>44784</v>
      </c>
      <c r="M104" s="2">
        <f t="shared" si="20"/>
        <v>4727.0743801652898</v>
      </c>
      <c r="N104" s="9">
        <v>16.049248202222707</v>
      </c>
      <c r="O104" s="9">
        <v>41.501416430594908</v>
      </c>
      <c r="P104" s="9">
        <v>61.440400958814557</v>
      </c>
      <c r="Q104" s="9">
        <v>41.436042710830243</v>
      </c>
      <c r="R104" s="9">
        <v>5.0991501416430589</v>
      </c>
      <c r="S104" s="9">
        <v>1.7324035737633474</v>
      </c>
      <c r="T104" s="9">
        <f t="shared" si="21"/>
        <v>0.73240357376334742</v>
      </c>
      <c r="U104" s="9">
        <f t="shared" si="22"/>
        <v>57.13957289169754</v>
      </c>
      <c r="V104" s="9">
        <f t="shared" si="23"/>
        <v>56.570396600566568</v>
      </c>
      <c r="W104" s="9">
        <f t="shared" si="24"/>
        <v>1.9531122539457351</v>
      </c>
      <c r="X104" s="9">
        <f t="shared" si="25"/>
        <v>25.078775332316408</v>
      </c>
      <c r="Y104" s="9">
        <f t="shared" si="26"/>
        <v>50.213532359991284</v>
      </c>
      <c r="Z104" s="9">
        <f t="shared" si="27"/>
        <v>58.8303144856757</v>
      </c>
      <c r="AA104" s="9">
        <f t="shared" si="28"/>
        <v>93.416429370288213</v>
      </c>
      <c r="AB104" s="9">
        <f t="shared" si="29"/>
        <v>85.649871946617608</v>
      </c>
      <c r="AC104" s="9"/>
      <c r="AD104" s="9"/>
    </row>
    <row r="105" spans="1:48" x14ac:dyDescent="0.2">
      <c r="A105">
        <v>2022</v>
      </c>
      <c r="B105" t="s">
        <v>9</v>
      </c>
      <c r="C105" t="s">
        <v>17</v>
      </c>
      <c r="D105" s="1">
        <v>44727</v>
      </c>
      <c r="E105">
        <v>6</v>
      </c>
      <c r="F105">
        <v>3</v>
      </c>
      <c r="G105">
        <v>8</v>
      </c>
      <c r="H105" s="3">
        <v>75</v>
      </c>
      <c r="I105" s="4">
        <v>49</v>
      </c>
      <c r="J105" s="2" t="s">
        <v>61</v>
      </c>
      <c r="K105" s="2" t="s">
        <v>59</v>
      </c>
      <c r="L105" s="1">
        <v>44784</v>
      </c>
      <c r="M105" s="2">
        <f t="shared" si="20"/>
        <v>2787.1900826446281</v>
      </c>
      <c r="N105" s="9">
        <v>14.482909728308503</v>
      </c>
      <c r="O105" s="9">
        <v>42.112182296231367</v>
      </c>
      <c r="P105" s="9">
        <v>65.118317265556527</v>
      </c>
      <c r="Q105" s="9">
        <v>39.910166520595972</v>
      </c>
      <c r="R105" s="9">
        <v>4.6450482033304121</v>
      </c>
      <c r="S105" s="9">
        <v>1.7418930762489047</v>
      </c>
      <c r="T105" s="9">
        <f t="shared" si="21"/>
        <v>0.74189307624890466</v>
      </c>
      <c r="U105" s="9">
        <f t="shared" si="22"/>
        <v>60.560035056967571</v>
      </c>
      <c r="V105" s="9">
        <f t="shared" si="23"/>
        <v>56.094609991235771</v>
      </c>
      <c r="W105" s="9">
        <f t="shared" si="24"/>
        <v>1.842799461641992</v>
      </c>
      <c r="X105" s="9">
        <f t="shared" si="25"/>
        <v>23.215162138475023</v>
      </c>
      <c r="Y105" s="9">
        <f t="shared" si="26"/>
        <v>49.200350569675727</v>
      </c>
      <c r="Z105" s="9">
        <f t="shared" si="27"/>
        <v>56.765921551393717</v>
      </c>
      <c r="AA105" s="9">
        <f t="shared" si="28"/>
        <v>85.047324938634063</v>
      </c>
      <c r="AB105" s="9">
        <f t="shared" si="29"/>
        <v>80.132648909199048</v>
      </c>
      <c r="AC105" s="9"/>
      <c r="AD105" s="9"/>
    </row>
    <row r="106" spans="1:48" x14ac:dyDescent="0.2">
      <c r="A106">
        <v>2022</v>
      </c>
      <c r="B106" t="s">
        <v>9</v>
      </c>
      <c r="C106" t="s">
        <v>17</v>
      </c>
      <c r="D106" s="1">
        <v>44727</v>
      </c>
      <c r="E106">
        <v>6</v>
      </c>
      <c r="F106">
        <v>4</v>
      </c>
      <c r="G106">
        <v>8</v>
      </c>
      <c r="H106" s="3">
        <v>106.3</v>
      </c>
      <c r="I106" s="4">
        <v>43</v>
      </c>
      <c r="J106" s="2" t="s">
        <v>61</v>
      </c>
      <c r="K106" s="2" t="s">
        <v>59</v>
      </c>
      <c r="L106" s="1">
        <v>44784</v>
      </c>
      <c r="M106" s="2">
        <f t="shared" si="20"/>
        <v>3950.3774104683193</v>
      </c>
      <c r="N106" s="9">
        <v>13.310729519851252</v>
      </c>
      <c r="O106" s="9">
        <v>41.375916001312476</v>
      </c>
      <c r="P106" s="9">
        <v>63.655255386634579</v>
      </c>
      <c r="Q106" s="9">
        <v>43.13682598709395</v>
      </c>
      <c r="R106" s="9">
        <v>4.4186809581100297</v>
      </c>
      <c r="S106" s="9">
        <v>1.6405993656349118</v>
      </c>
      <c r="T106" s="9">
        <f t="shared" si="21"/>
        <v>0.64059936563491182</v>
      </c>
      <c r="U106" s="9">
        <f t="shared" si="22"/>
        <v>59.199387509570158</v>
      </c>
      <c r="V106" s="9">
        <f t="shared" si="23"/>
        <v>56.668161434977584</v>
      </c>
      <c r="W106" s="9">
        <f t="shared" si="24"/>
        <v>1.8851546391752578</v>
      </c>
      <c r="X106" s="9">
        <f t="shared" si="25"/>
        <v>25.849283604943679</v>
      </c>
      <c r="Y106" s="9">
        <f t="shared" si="26"/>
        <v>51.342852455430382</v>
      </c>
      <c r="Z106" s="9">
        <f t="shared" si="27"/>
        <v>58.705394914170682</v>
      </c>
      <c r="AA106" s="9">
        <f t="shared" si="28"/>
        <v>89.974591517938578</v>
      </c>
      <c r="AB106" s="9">
        <f t="shared" si="29"/>
        <v>82.81259490130266</v>
      </c>
      <c r="AC106" s="9"/>
      <c r="AD106" s="9"/>
    </row>
    <row r="107" spans="1:48" x14ac:dyDescent="0.2">
      <c r="A107">
        <v>2022</v>
      </c>
      <c r="B107" t="s">
        <v>9</v>
      </c>
      <c r="C107" t="s">
        <v>17</v>
      </c>
      <c r="D107" s="1">
        <v>44727</v>
      </c>
      <c r="E107">
        <v>6</v>
      </c>
      <c r="F107">
        <v>1</v>
      </c>
      <c r="G107">
        <v>9</v>
      </c>
      <c r="H107" s="3">
        <v>255.6</v>
      </c>
      <c r="I107" s="4">
        <v>52</v>
      </c>
      <c r="J107" s="2" t="s">
        <v>59</v>
      </c>
      <c r="K107" s="2" t="s">
        <v>59</v>
      </c>
      <c r="L107" s="1">
        <v>44791</v>
      </c>
      <c r="M107" s="2">
        <f t="shared" si="20"/>
        <v>9498.7438016528922</v>
      </c>
      <c r="N107" s="9">
        <v>12.963364404942554</v>
      </c>
      <c r="O107" s="9">
        <v>39.421200953826144</v>
      </c>
      <c r="P107" s="9">
        <v>64.567526555386948</v>
      </c>
      <c r="Q107" s="9">
        <v>39.041838283112945</v>
      </c>
      <c r="R107" s="9">
        <v>5.3652720572295687</v>
      </c>
      <c r="S107" s="9">
        <v>1.9618469542597008</v>
      </c>
      <c r="T107" s="9">
        <f t="shared" si="21"/>
        <v>0.96184695425970079</v>
      </c>
      <c r="U107" s="9">
        <f t="shared" si="22"/>
        <v>60.047799696509863</v>
      </c>
      <c r="V107" s="9">
        <f t="shared" si="23"/>
        <v>58.190884456969442</v>
      </c>
      <c r="W107" s="9">
        <f t="shared" si="24"/>
        <v>1.8585193889541716</v>
      </c>
      <c r="X107" s="9">
        <f t="shared" si="25"/>
        <v>25.026988944287883</v>
      </c>
      <c r="Y107" s="9">
        <f t="shared" si="26"/>
        <v>48.623780619986995</v>
      </c>
      <c r="Z107" s="9">
        <f t="shared" si="27"/>
        <v>57.101317566934114</v>
      </c>
      <c r="AA107" s="9">
        <f t="shared" si="28"/>
        <v>86.279598238192264</v>
      </c>
      <c r="AB107" s="9">
        <f t="shared" si="29"/>
        <v>83.836346529976467</v>
      </c>
      <c r="AC107" s="9"/>
      <c r="AD107" s="9"/>
    </row>
    <row r="108" spans="1:48" x14ac:dyDescent="0.2">
      <c r="A108">
        <v>2022</v>
      </c>
      <c r="B108" t="s">
        <v>9</v>
      </c>
      <c r="C108" t="s">
        <v>17</v>
      </c>
      <c r="D108" s="1">
        <v>44727</v>
      </c>
      <c r="E108">
        <v>6</v>
      </c>
      <c r="F108">
        <v>2</v>
      </c>
      <c r="G108">
        <v>9</v>
      </c>
      <c r="H108" s="3">
        <v>199.3</v>
      </c>
      <c r="I108" s="4">
        <v>56</v>
      </c>
      <c r="J108" s="2" t="s">
        <v>59</v>
      </c>
      <c r="K108" s="2" t="s">
        <v>59</v>
      </c>
      <c r="L108" s="1">
        <v>44791</v>
      </c>
      <c r="M108" s="2">
        <f t="shared" si="20"/>
        <v>7406.493112947659</v>
      </c>
      <c r="N108" s="9">
        <v>11.267452006980802</v>
      </c>
      <c r="O108" s="9">
        <v>43.466404886561953</v>
      </c>
      <c r="P108" s="9">
        <v>63.896160558464224</v>
      </c>
      <c r="Q108" s="9">
        <v>38.481675392670155</v>
      </c>
      <c r="R108" s="9">
        <v>4.7011343804537518</v>
      </c>
      <c r="S108" s="9">
        <v>1.6470331588132634</v>
      </c>
      <c r="T108" s="9">
        <f t="shared" si="21"/>
        <v>0.6470331588132634</v>
      </c>
      <c r="U108" s="9">
        <f t="shared" si="22"/>
        <v>59.423429319371735</v>
      </c>
      <c r="V108" s="9">
        <f t="shared" si="23"/>
        <v>55.039670593368243</v>
      </c>
      <c r="W108" s="9">
        <f t="shared" si="24"/>
        <v>1.8780471150563331</v>
      </c>
      <c r="X108" s="9">
        <f t="shared" si="25"/>
        <v>27.662085514834196</v>
      </c>
      <c r="Y108" s="9">
        <f t="shared" si="26"/>
        <v>48.251832460732984</v>
      </c>
      <c r="Z108" s="9">
        <f t="shared" si="27"/>
        <v>56.996570477326088</v>
      </c>
      <c r="AA108" s="9">
        <f t="shared" si="28"/>
        <v>87.026215246379863</v>
      </c>
      <c r="AB108" s="9">
        <f t="shared" si="29"/>
        <v>80.129530675601643</v>
      </c>
      <c r="AC108" s="9"/>
      <c r="AD108" s="9"/>
    </row>
    <row r="109" spans="1:48" x14ac:dyDescent="0.2">
      <c r="A109">
        <v>2022</v>
      </c>
      <c r="B109" t="s">
        <v>9</v>
      </c>
      <c r="C109" t="s">
        <v>17</v>
      </c>
      <c r="D109" s="1">
        <v>44727</v>
      </c>
      <c r="E109">
        <v>6</v>
      </c>
      <c r="F109">
        <v>3</v>
      </c>
      <c r="G109">
        <v>9</v>
      </c>
      <c r="H109" s="3">
        <v>124.6</v>
      </c>
      <c r="I109" s="4">
        <v>51</v>
      </c>
      <c r="J109" s="2" t="s">
        <v>59</v>
      </c>
      <c r="K109" s="2" t="s">
        <v>59</v>
      </c>
      <c r="L109" s="1">
        <v>44791</v>
      </c>
      <c r="M109" s="2">
        <f t="shared" si="20"/>
        <v>4630.4517906336087</v>
      </c>
      <c r="N109" s="9">
        <v>14.617471513836136</v>
      </c>
      <c r="O109" s="9">
        <v>44.536082474226802</v>
      </c>
      <c r="P109" s="9">
        <v>67.194791101465</v>
      </c>
      <c r="Q109" s="9">
        <v>42.278893109061308</v>
      </c>
      <c r="R109" s="9">
        <v>4.3624525230602273</v>
      </c>
      <c r="S109" s="9">
        <v>1.9099294628323387</v>
      </c>
      <c r="T109" s="9">
        <f t="shared" si="21"/>
        <v>0.90992946283233866</v>
      </c>
      <c r="U109" s="9">
        <f t="shared" si="22"/>
        <v>62.491155724362457</v>
      </c>
      <c r="V109" s="9">
        <f t="shared" si="23"/>
        <v>54.206391752577325</v>
      </c>
      <c r="W109" s="9">
        <f t="shared" si="24"/>
        <v>1.7858527131782946</v>
      </c>
      <c r="X109" s="9">
        <f t="shared" si="25"/>
        <v>20.981443298969069</v>
      </c>
      <c r="Y109" s="9">
        <f t="shared" si="26"/>
        <v>50.773185024416705</v>
      </c>
      <c r="Z109" s="9">
        <f t="shared" si="27"/>
        <v>56.993685822485631</v>
      </c>
      <c r="AA109" s="9">
        <f t="shared" si="28"/>
        <v>82.749860536680714</v>
      </c>
      <c r="AB109" s="9">
        <f t="shared" si="29"/>
        <v>75.042350219337791</v>
      </c>
      <c r="AC109" s="9"/>
      <c r="AD109" s="9"/>
    </row>
    <row r="110" spans="1:48" x14ac:dyDescent="0.2">
      <c r="A110">
        <v>2022</v>
      </c>
      <c r="B110" t="s">
        <v>9</v>
      </c>
      <c r="C110" t="s">
        <v>17</v>
      </c>
      <c r="D110" s="1">
        <v>44727</v>
      </c>
      <c r="E110">
        <v>6</v>
      </c>
      <c r="F110">
        <v>4</v>
      </c>
      <c r="G110">
        <v>9</v>
      </c>
      <c r="H110" s="3">
        <v>137.69999999999999</v>
      </c>
      <c r="I110" s="4">
        <v>47</v>
      </c>
      <c r="J110" s="2" t="s">
        <v>59</v>
      </c>
      <c r="K110" s="2" t="s">
        <v>59</v>
      </c>
      <c r="L110" s="1">
        <v>44791</v>
      </c>
      <c r="M110" s="2">
        <f t="shared" si="20"/>
        <v>5117.2809917355362</v>
      </c>
      <c r="N110" s="9">
        <v>12.697375585320703</v>
      </c>
      <c r="O110" s="9">
        <v>42.861809866056845</v>
      </c>
      <c r="P110" s="9">
        <v>66.339976042687582</v>
      </c>
      <c r="Q110" s="9">
        <v>42.633126429271478</v>
      </c>
      <c r="R110" s="9">
        <v>4.323205923989982</v>
      </c>
      <c r="S110" s="9">
        <v>1.7314603070891867</v>
      </c>
      <c r="T110" s="9">
        <f t="shared" si="21"/>
        <v>0.73146030708918675</v>
      </c>
      <c r="U110" s="9">
        <f t="shared" si="22"/>
        <v>61.696177719699456</v>
      </c>
      <c r="V110" s="9">
        <f t="shared" si="23"/>
        <v>55.510650114341722</v>
      </c>
      <c r="W110" s="9">
        <f t="shared" si="24"/>
        <v>1.8088640840446486</v>
      </c>
      <c r="X110" s="9">
        <f t="shared" si="25"/>
        <v>23.874986387890655</v>
      </c>
      <c r="Y110" s="9">
        <f t="shared" si="26"/>
        <v>51.008395949036263</v>
      </c>
      <c r="Z110" s="9">
        <f t="shared" si="27"/>
        <v>57.510846156269395</v>
      </c>
      <c r="AA110" s="9">
        <f t="shared" si="28"/>
        <v>84.57666996349019</v>
      </c>
      <c r="AB110" s="9">
        <f t="shared" si="29"/>
        <v>77.838156026202867</v>
      </c>
      <c r="AC110" s="9"/>
      <c r="AD110" s="9"/>
    </row>
    <row r="111" spans="1:48" x14ac:dyDescent="0.2">
      <c r="A111">
        <v>2022</v>
      </c>
      <c r="B111" t="s">
        <v>12</v>
      </c>
      <c r="C111" t="s">
        <v>18</v>
      </c>
      <c r="D111" s="1">
        <v>44741</v>
      </c>
      <c r="E111">
        <v>6</v>
      </c>
      <c r="F111">
        <v>1</v>
      </c>
      <c r="G111">
        <v>1</v>
      </c>
      <c r="I111" s="4">
        <v>0</v>
      </c>
      <c r="J111" s="2" t="s">
        <v>40</v>
      </c>
      <c r="L111" s="1">
        <v>44749</v>
      </c>
      <c r="M111" s="1"/>
      <c r="Q111" s="1"/>
      <c r="T111" s="9"/>
      <c r="U111" s="9"/>
      <c r="V111" s="9"/>
      <c r="W111" s="9"/>
      <c r="X111" s="9"/>
      <c r="Y111" s="9"/>
      <c r="Z111" s="9"/>
      <c r="AA111" s="9"/>
      <c r="AB111" s="9"/>
      <c r="AE111" s="1"/>
      <c r="AF111" s="1"/>
      <c r="AG111" s="1"/>
      <c r="AH111" s="1"/>
      <c r="AI111" s="1"/>
      <c r="AJ111" s="1"/>
      <c r="AK111" s="1"/>
      <c r="AN111" s="1"/>
      <c r="AR111" s="1"/>
      <c r="AV111" s="1"/>
    </row>
    <row r="112" spans="1:48" x14ac:dyDescent="0.2">
      <c r="A112">
        <v>2022</v>
      </c>
      <c r="B112" t="s">
        <v>12</v>
      </c>
      <c r="C112" t="s">
        <v>18</v>
      </c>
      <c r="D112" s="1">
        <v>44741</v>
      </c>
      <c r="E112">
        <v>6</v>
      </c>
      <c r="F112">
        <v>2</v>
      </c>
      <c r="G112">
        <v>1</v>
      </c>
      <c r="I112" s="4">
        <v>0</v>
      </c>
      <c r="J112" s="2" t="s">
        <v>40</v>
      </c>
      <c r="L112" s="1">
        <v>44749</v>
      </c>
      <c r="M112" s="1"/>
      <c r="Q112" s="1"/>
      <c r="T112" s="9"/>
      <c r="U112" s="9"/>
      <c r="V112" s="9"/>
      <c r="W112" s="9"/>
      <c r="X112" s="9"/>
      <c r="Y112" s="9"/>
      <c r="Z112" s="9"/>
      <c r="AA112" s="9"/>
      <c r="AB112" s="9"/>
      <c r="AE112" s="1"/>
      <c r="AF112" s="1"/>
      <c r="AG112" s="1"/>
      <c r="AH112" s="1"/>
      <c r="AI112" s="1"/>
      <c r="AJ112" s="1"/>
      <c r="AK112" s="1"/>
      <c r="AM112" s="8"/>
      <c r="AN112" s="1"/>
      <c r="AR112" s="1"/>
      <c r="AV112" s="1"/>
    </row>
    <row r="113" spans="1:48" x14ac:dyDescent="0.2">
      <c r="A113">
        <v>2022</v>
      </c>
      <c r="B113" t="s">
        <v>12</v>
      </c>
      <c r="C113" t="s">
        <v>18</v>
      </c>
      <c r="D113" s="1">
        <v>44741</v>
      </c>
      <c r="E113">
        <v>6</v>
      </c>
      <c r="F113">
        <v>3</v>
      </c>
      <c r="G113">
        <v>1</v>
      </c>
      <c r="I113" s="4">
        <v>0</v>
      </c>
      <c r="J113" s="2" t="s">
        <v>40</v>
      </c>
      <c r="L113" s="1">
        <v>44749</v>
      </c>
      <c r="M113" s="1"/>
      <c r="Q113" s="1"/>
      <c r="T113" s="9"/>
      <c r="U113" s="9"/>
      <c r="V113" s="9"/>
      <c r="W113" s="9"/>
      <c r="X113" s="9"/>
      <c r="Y113" s="9"/>
      <c r="Z113" s="9"/>
      <c r="AA113" s="9"/>
      <c r="AB113" s="9"/>
      <c r="AE113" s="1"/>
      <c r="AF113" s="1"/>
      <c r="AG113" s="1"/>
      <c r="AH113" s="1"/>
      <c r="AI113" s="1"/>
      <c r="AJ113" s="1"/>
      <c r="AK113" s="1"/>
      <c r="AM113" s="8"/>
      <c r="AN113" s="1"/>
      <c r="AR113" s="1"/>
      <c r="AV113" s="1"/>
    </row>
    <row r="114" spans="1:48" x14ac:dyDescent="0.2">
      <c r="A114">
        <v>2022</v>
      </c>
      <c r="B114" t="s">
        <v>12</v>
      </c>
      <c r="C114" t="s">
        <v>18</v>
      </c>
      <c r="D114" s="1">
        <v>44741</v>
      </c>
      <c r="E114">
        <v>6</v>
      </c>
      <c r="F114">
        <v>4</v>
      </c>
      <c r="G114">
        <v>1</v>
      </c>
      <c r="I114" s="4">
        <v>0</v>
      </c>
      <c r="J114" s="2" t="s">
        <v>40</v>
      </c>
      <c r="L114" s="1">
        <v>44749</v>
      </c>
      <c r="M114" s="1"/>
      <c r="Q114" s="1"/>
      <c r="T114" s="9"/>
      <c r="U114" s="9"/>
      <c r="V114" s="9"/>
      <c r="W114" s="9"/>
      <c r="X114" s="9"/>
      <c r="Y114" s="9"/>
      <c r="Z114" s="9"/>
      <c r="AA114" s="9"/>
      <c r="AB114" s="9"/>
      <c r="AE114" s="1"/>
      <c r="AF114" s="1"/>
      <c r="AG114" s="1"/>
      <c r="AH114" s="1"/>
      <c r="AI114" s="1"/>
      <c r="AJ114" s="1"/>
      <c r="AK114" s="1"/>
      <c r="AM114" s="8"/>
      <c r="AN114" s="1"/>
      <c r="AR114" s="1"/>
      <c r="AV114" s="1"/>
    </row>
    <row r="115" spans="1:48" x14ac:dyDescent="0.2">
      <c r="A115">
        <v>2022</v>
      </c>
      <c r="B115" t="s">
        <v>12</v>
      </c>
      <c r="C115" t="s">
        <v>18</v>
      </c>
      <c r="D115" s="1">
        <v>44741</v>
      </c>
      <c r="E115">
        <v>6</v>
      </c>
      <c r="F115">
        <v>1</v>
      </c>
      <c r="G115">
        <v>2</v>
      </c>
      <c r="I115" s="4">
        <v>1</v>
      </c>
      <c r="J115" s="2" t="s">
        <v>41</v>
      </c>
      <c r="L115" s="1">
        <v>44756</v>
      </c>
      <c r="M115" s="1"/>
      <c r="T115" s="9"/>
      <c r="U115" s="9"/>
      <c r="V115" s="9"/>
      <c r="W115" s="9"/>
      <c r="X115" s="9"/>
      <c r="Y115" s="9"/>
      <c r="Z115" s="9"/>
      <c r="AA115" s="9"/>
      <c r="AB115" s="9"/>
    </row>
    <row r="116" spans="1:48" x14ac:dyDescent="0.2">
      <c r="A116">
        <v>2022</v>
      </c>
      <c r="B116" t="s">
        <v>12</v>
      </c>
      <c r="C116" t="s">
        <v>18</v>
      </c>
      <c r="D116" s="1">
        <v>44741</v>
      </c>
      <c r="E116">
        <v>6</v>
      </c>
      <c r="F116">
        <v>2</v>
      </c>
      <c r="G116">
        <v>2</v>
      </c>
      <c r="I116" s="4">
        <v>1</v>
      </c>
      <c r="J116" s="2" t="s">
        <v>41</v>
      </c>
      <c r="L116" s="1">
        <v>44756</v>
      </c>
      <c r="M116" s="1"/>
      <c r="T116" s="9"/>
      <c r="U116" s="9"/>
      <c r="V116" s="9"/>
      <c r="W116" s="9"/>
      <c r="X116" s="9"/>
      <c r="Y116" s="9"/>
      <c r="Z116" s="9"/>
      <c r="AA116" s="9"/>
      <c r="AB116" s="9"/>
    </row>
    <row r="117" spans="1:48" x14ac:dyDescent="0.2">
      <c r="A117">
        <v>2022</v>
      </c>
      <c r="B117" t="s">
        <v>12</v>
      </c>
      <c r="C117" t="s">
        <v>18</v>
      </c>
      <c r="D117" s="1">
        <v>44741</v>
      </c>
      <c r="E117">
        <v>6</v>
      </c>
      <c r="F117">
        <v>3</v>
      </c>
      <c r="G117">
        <v>2</v>
      </c>
      <c r="I117" s="4">
        <v>1</v>
      </c>
      <c r="J117" s="2" t="s">
        <v>41</v>
      </c>
      <c r="L117" s="1">
        <v>44756</v>
      </c>
      <c r="M117" s="1"/>
      <c r="T117" s="9"/>
      <c r="U117" s="9"/>
      <c r="V117" s="9"/>
      <c r="W117" s="9"/>
      <c r="X117" s="9"/>
      <c r="Y117" s="9"/>
      <c r="Z117" s="9"/>
      <c r="AA117" s="9"/>
      <c r="AB117" s="9"/>
    </row>
    <row r="118" spans="1:48" x14ac:dyDescent="0.2">
      <c r="A118">
        <v>2022</v>
      </c>
      <c r="B118" t="s">
        <v>12</v>
      </c>
      <c r="C118" t="s">
        <v>18</v>
      </c>
      <c r="D118" s="1">
        <v>44741</v>
      </c>
      <c r="E118">
        <v>6</v>
      </c>
      <c r="F118">
        <v>4</v>
      </c>
      <c r="G118">
        <v>2</v>
      </c>
      <c r="I118" s="4">
        <v>1</v>
      </c>
      <c r="J118" s="2" t="s">
        <v>41</v>
      </c>
      <c r="L118" s="1">
        <v>44756</v>
      </c>
      <c r="M118" s="1"/>
      <c r="T118" s="9"/>
      <c r="U118" s="9"/>
      <c r="V118" s="9"/>
      <c r="W118" s="9"/>
      <c r="X118" s="9"/>
      <c r="Y118" s="9"/>
      <c r="Z118" s="9"/>
      <c r="AA118" s="9"/>
      <c r="AB118" s="9"/>
    </row>
    <row r="119" spans="1:48" x14ac:dyDescent="0.2">
      <c r="A119">
        <v>2022</v>
      </c>
      <c r="B119" t="s">
        <v>12</v>
      </c>
      <c r="C119" t="s">
        <v>18</v>
      </c>
      <c r="D119" s="1">
        <v>44741</v>
      </c>
      <c r="E119">
        <v>6</v>
      </c>
      <c r="F119">
        <v>1</v>
      </c>
      <c r="G119">
        <v>3</v>
      </c>
      <c r="I119" s="4">
        <v>9</v>
      </c>
      <c r="J119" s="2" t="s">
        <v>42</v>
      </c>
      <c r="L119" s="1">
        <v>44763</v>
      </c>
      <c r="M119" s="1"/>
      <c r="T119" s="9"/>
      <c r="U119" s="9"/>
      <c r="V119" s="9"/>
      <c r="W119" s="9"/>
      <c r="X119" s="9"/>
      <c r="Y119" s="9"/>
      <c r="Z119" s="9"/>
      <c r="AA119" s="9"/>
      <c r="AB119" s="9"/>
    </row>
    <row r="120" spans="1:48" x14ac:dyDescent="0.2">
      <c r="A120">
        <v>2022</v>
      </c>
      <c r="B120" t="s">
        <v>12</v>
      </c>
      <c r="C120" t="s">
        <v>18</v>
      </c>
      <c r="D120" s="1">
        <v>44741</v>
      </c>
      <c r="E120">
        <v>6</v>
      </c>
      <c r="F120">
        <v>2</v>
      </c>
      <c r="G120">
        <v>3</v>
      </c>
      <c r="I120" s="4">
        <v>7</v>
      </c>
      <c r="J120" s="2" t="s">
        <v>42</v>
      </c>
      <c r="L120" s="1">
        <v>44763</v>
      </c>
      <c r="M120" s="1"/>
      <c r="T120" s="9"/>
      <c r="U120" s="9"/>
      <c r="V120" s="9"/>
      <c r="W120" s="9"/>
      <c r="X120" s="9"/>
      <c r="Y120" s="9"/>
      <c r="Z120" s="9"/>
      <c r="AA120" s="9"/>
      <c r="AB120" s="9"/>
    </row>
    <row r="121" spans="1:48" x14ac:dyDescent="0.2">
      <c r="A121">
        <v>2022</v>
      </c>
      <c r="B121" t="s">
        <v>12</v>
      </c>
      <c r="C121" t="s">
        <v>18</v>
      </c>
      <c r="D121" s="1">
        <v>44741</v>
      </c>
      <c r="E121">
        <v>6</v>
      </c>
      <c r="F121">
        <v>3</v>
      </c>
      <c r="G121">
        <v>3</v>
      </c>
      <c r="I121" s="4">
        <v>7</v>
      </c>
      <c r="J121" s="2" t="s">
        <v>42</v>
      </c>
      <c r="L121" s="1">
        <v>44763</v>
      </c>
      <c r="M121" s="1"/>
      <c r="T121" s="9"/>
      <c r="U121" s="9"/>
      <c r="V121" s="9"/>
      <c r="W121" s="9"/>
      <c r="X121" s="9"/>
      <c r="Y121" s="9"/>
      <c r="Z121" s="9"/>
      <c r="AA121" s="9"/>
      <c r="AB121" s="9"/>
    </row>
    <row r="122" spans="1:48" x14ac:dyDescent="0.2">
      <c r="A122">
        <v>2022</v>
      </c>
      <c r="B122" t="s">
        <v>12</v>
      </c>
      <c r="C122" t="s">
        <v>18</v>
      </c>
      <c r="D122" s="1">
        <v>44741</v>
      </c>
      <c r="E122">
        <v>6</v>
      </c>
      <c r="F122">
        <v>4</v>
      </c>
      <c r="G122">
        <v>3</v>
      </c>
      <c r="I122" s="4">
        <v>7</v>
      </c>
      <c r="J122" s="2" t="s">
        <v>42</v>
      </c>
      <c r="L122" s="1">
        <v>44763</v>
      </c>
      <c r="M122" s="1"/>
      <c r="T122" s="9"/>
      <c r="U122" s="9"/>
      <c r="V122" s="9"/>
      <c r="W122" s="9"/>
      <c r="X122" s="9"/>
      <c r="Y122" s="9"/>
      <c r="Z122" s="9"/>
      <c r="AA122" s="9"/>
      <c r="AB122" s="9"/>
    </row>
    <row r="123" spans="1:48" x14ac:dyDescent="0.2">
      <c r="A123">
        <v>2022</v>
      </c>
      <c r="B123" t="s">
        <v>12</v>
      </c>
      <c r="C123" t="s">
        <v>18</v>
      </c>
      <c r="D123" s="1">
        <v>44741</v>
      </c>
      <c r="E123">
        <v>6</v>
      </c>
      <c r="F123">
        <v>1</v>
      </c>
      <c r="G123">
        <v>4</v>
      </c>
      <c r="H123" s="3">
        <v>32.299999999999997</v>
      </c>
      <c r="I123" s="4">
        <v>16</v>
      </c>
      <c r="J123" s="2" t="s">
        <v>42</v>
      </c>
      <c r="K123" s="2" t="s">
        <v>42</v>
      </c>
      <c r="L123" s="1">
        <v>44770</v>
      </c>
      <c r="M123" s="2">
        <f t="shared" ref="M123:M146" si="30">H123/435.6*4047*4</f>
        <v>1200.349862258953</v>
      </c>
      <c r="N123" s="9">
        <v>25.180320809559692</v>
      </c>
      <c r="O123" s="9">
        <v>31.897943804499945</v>
      </c>
      <c r="P123" s="9">
        <v>45.88222628915922</v>
      </c>
      <c r="Q123" s="9">
        <v>38.906233179028959</v>
      </c>
      <c r="R123" s="9">
        <v>3.2188610184088708</v>
      </c>
      <c r="S123" s="9">
        <v>2.7021207880288509</v>
      </c>
      <c r="T123" s="9">
        <f t="shared" ref="T123:T146" si="31">S123-1</f>
        <v>1.7021207880288509</v>
      </c>
      <c r="U123" s="9">
        <f t="shared" ref="U123:U146" si="32">P123*0.93</f>
        <v>42.670470448918074</v>
      </c>
      <c r="V123" s="9">
        <f t="shared" ref="V123:V146" si="33">88.9-(0.779*O123)</f>
        <v>64.051501776294543</v>
      </c>
      <c r="W123" s="9">
        <f t="shared" ref="W123:W146" si="34">120/P123</f>
        <v>2.6153918348193335</v>
      </c>
      <c r="X123" s="9">
        <f t="shared" ref="X123:X146" si="35">100-(P123*0.93)-N123-S123</f>
        <v>29.44708795349338</v>
      </c>
      <c r="Y123" s="9">
        <f t="shared" ref="Y123:Y146" si="36">22.7+(0.664*Q123)</f>
        <v>48.53373883087523</v>
      </c>
      <c r="Z123" s="9">
        <f t="shared" ref="Z123:Z146" si="37">(X123*0.98)+(N123*0.87)+(T123*0.97*2.25)+(U123*Y123/100)-10</f>
        <v>65.189478604197106</v>
      </c>
      <c r="AA123" s="9">
        <f t="shared" ref="AA123:AA146" si="38">W123*Z123/1.23</f>
        <v>138.61465858337135</v>
      </c>
      <c r="AB123" s="9">
        <f t="shared" ref="AB123:AB146" si="39">W123*V123/1.29</f>
        <v>129.86029050669518</v>
      </c>
      <c r="AC123" s="9"/>
      <c r="AD123" s="9">
        <f>AVERAGE(I123:I130)</f>
        <v>19.625</v>
      </c>
      <c r="AE123" s="3">
        <f>AVERAGE(M123:M130)</f>
        <v>1815.3898071625342</v>
      </c>
      <c r="AF123" s="3">
        <f>AVERAGE(N123:N130)</f>
        <v>25.055556088106332</v>
      </c>
      <c r="AG123" s="3">
        <f>AVERAGE(O123:O130)</f>
        <v>33.097448413753753</v>
      </c>
      <c r="AH123" s="3">
        <f>AVERAGE(P123:P130)</f>
        <v>49.255021121851001</v>
      </c>
      <c r="AI123" s="3">
        <f>AVERAGE(AA123:AA130)</f>
        <v>127.69682895902818</v>
      </c>
      <c r="AJ123" s="3">
        <f>AVERAGE(AB123:AB130)</f>
        <v>120.66914712326282</v>
      </c>
    </row>
    <row r="124" spans="1:48" x14ac:dyDescent="0.2">
      <c r="A124">
        <v>2022</v>
      </c>
      <c r="B124" t="s">
        <v>12</v>
      </c>
      <c r="C124" t="s">
        <v>18</v>
      </c>
      <c r="D124" s="1">
        <v>44741</v>
      </c>
      <c r="E124">
        <v>6</v>
      </c>
      <c r="F124">
        <v>2</v>
      </c>
      <c r="G124">
        <v>4</v>
      </c>
      <c r="H124" s="3">
        <v>25.5</v>
      </c>
      <c r="I124" s="4">
        <v>14</v>
      </c>
      <c r="J124" s="2" t="s">
        <v>42</v>
      </c>
      <c r="K124" s="2" t="s">
        <v>42</v>
      </c>
      <c r="L124" s="1">
        <v>44770</v>
      </c>
      <c r="M124" s="2">
        <f t="shared" si="30"/>
        <v>947.64462809917347</v>
      </c>
      <c r="N124" s="9">
        <v>27.489177489177486</v>
      </c>
      <c r="O124" s="9">
        <v>30.930735930735924</v>
      </c>
      <c r="P124" s="9">
        <v>42.316017316017316</v>
      </c>
      <c r="Q124" s="9">
        <v>38.647186147186147</v>
      </c>
      <c r="R124" s="9">
        <v>3.0303030303030298</v>
      </c>
      <c r="S124" s="9">
        <v>2.9112554112554112</v>
      </c>
      <c r="T124" s="9">
        <f t="shared" si="31"/>
        <v>1.9112554112554112</v>
      </c>
      <c r="U124" s="9">
        <f t="shared" si="32"/>
        <v>39.353896103896105</v>
      </c>
      <c r="V124" s="9">
        <f t="shared" si="33"/>
        <v>64.804956709956713</v>
      </c>
      <c r="W124" s="9">
        <f t="shared" si="34"/>
        <v>2.8358056265984657</v>
      </c>
      <c r="X124" s="9">
        <f t="shared" si="35"/>
        <v>30.245670995670999</v>
      </c>
      <c r="Y124" s="9">
        <f t="shared" si="36"/>
        <v>48.361731601731606</v>
      </c>
      <c r="Z124" s="9">
        <f t="shared" si="37"/>
        <v>66.759882534997473</v>
      </c>
      <c r="AA124" s="9">
        <f t="shared" si="38"/>
        <v>153.91711424699062</v>
      </c>
      <c r="AB124" s="9">
        <f t="shared" si="39"/>
        <v>142.46066734074824</v>
      </c>
      <c r="AC124" s="9"/>
      <c r="AD124" s="9"/>
    </row>
    <row r="125" spans="1:48" x14ac:dyDescent="0.2">
      <c r="A125">
        <v>2022</v>
      </c>
      <c r="B125" t="s">
        <v>12</v>
      </c>
      <c r="C125" t="s">
        <v>18</v>
      </c>
      <c r="D125" s="1">
        <v>44741</v>
      </c>
      <c r="E125">
        <v>6</v>
      </c>
      <c r="F125">
        <v>3</v>
      </c>
      <c r="G125">
        <v>4</v>
      </c>
      <c r="H125" s="3">
        <v>37.5</v>
      </c>
      <c r="I125" s="4">
        <v>17</v>
      </c>
      <c r="J125" s="2" t="s">
        <v>42</v>
      </c>
      <c r="K125" s="2" t="s">
        <v>42</v>
      </c>
      <c r="L125" s="1">
        <v>44770</v>
      </c>
      <c r="M125" s="2">
        <f t="shared" si="30"/>
        <v>1393.595041322314</v>
      </c>
      <c r="N125" s="9">
        <v>28.356104966384731</v>
      </c>
      <c r="O125" s="9">
        <v>31.348948167425721</v>
      </c>
      <c r="P125" s="9">
        <v>43.960095423986118</v>
      </c>
      <c r="Q125" s="9">
        <v>39.416612448492735</v>
      </c>
      <c r="R125" s="9">
        <v>3.0253741054001302</v>
      </c>
      <c r="S125" s="9">
        <v>2.6892214270223378</v>
      </c>
      <c r="T125" s="9">
        <f t="shared" si="31"/>
        <v>1.6892214270223378</v>
      </c>
      <c r="U125" s="9">
        <f t="shared" si="32"/>
        <v>40.882888744307095</v>
      </c>
      <c r="V125" s="9">
        <f t="shared" si="33"/>
        <v>64.479169377575374</v>
      </c>
      <c r="W125" s="9">
        <f t="shared" si="34"/>
        <v>2.7297483966452889</v>
      </c>
      <c r="X125" s="9">
        <f t="shared" si="35"/>
        <v>28.071784862285835</v>
      </c>
      <c r="Y125" s="9">
        <f t="shared" si="36"/>
        <v>48.872630665799178</v>
      </c>
      <c r="Z125" s="9">
        <f t="shared" si="37"/>
        <v>65.847429471785873</v>
      </c>
      <c r="AA125" s="9">
        <f t="shared" si="38"/>
        <v>146.13570327139936</v>
      </c>
      <c r="AB125" s="9">
        <f t="shared" si="39"/>
        <v>136.4433404848499</v>
      </c>
      <c r="AC125" s="9"/>
      <c r="AD125" s="9"/>
    </row>
    <row r="126" spans="1:48" x14ac:dyDescent="0.2">
      <c r="A126">
        <v>2022</v>
      </c>
      <c r="B126" t="s">
        <v>12</v>
      </c>
      <c r="C126" t="s">
        <v>18</v>
      </c>
      <c r="D126" s="1">
        <v>44741</v>
      </c>
      <c r="E126">
        <v>6</v>
      </c>
      <c r="F126">
        <v>4</v>
      </c>
      <c r="G126">
        <v>4</v>
      </c>
      <c r="H126" s="3">
        <v>36.299999999999997</v>
      </c>
      <c r="I126" s="4">
        <v>15</v>
      </c>
      <c r="J126" s="2" t="s">
        <v>42</v>
      </c>
      <c r="K126" s="2" t="s">
        <v>42</v>
      </c>
      <c r="L126" s="1">
        <v>44770</v>
      </c>
      <c r="M126" s="2">
        <f t="shared" si="30"/>
        <v>1349</v>
      </c>
      <c r="N126" s="9">
        <v>28.91697537589889</v>
      </c>
      <c r="O126" s="9">
        <v>30.834604488995428</v>
      </c>
      <c r="P126" s="9">
        <v>46.00130747439529</v>
      </c>
      <c r="Q126" s="9">
        <v>37.622575724558729</v>
      </c>
      <c r="R126" s="9">
        <v>3.3122684680758336</v>
      </c>
      <c r="S126" s="9">
        <v>2.9091305295271299</v>
      </c>
      <c r="T126" s="9">
        <f t="shared" si="31"/>
        <v>1.9091305295271299</v>
      </c>
      <c r="U126" s="9">
        <f t="shared" si="32"/>
        <v>42.781215951187619</v>
      </c>
      <c r="V126" s="9">
        <f t="shared" si="33"/>
        <v>64.879843103072574</v>
      </c>
      <c r="W126" s="9">
        <f t="shared" si="34"/>
        <v>2.6086215063950737</v>
      </c>
      <c r="X126" s="9">
        <f t="shared" si="35"/>
        <v>25.392678143386362</v>
      </c>
      <c r="Y126" s="9">
        <f t="shared" si="36"/>
        <v>47.681390281106999</v>
      </c>
      <c r="Z126" s="9">
        <f t="shared" si="37"/>
        <v>64.607949082932606</v>
      </c>
      <c r="AA126" s="9">
        <f t="shared" si="38"/>
        <v>137.02250850554137</v>
      </c>
      <c r="AB126" s="9">
        <f t="shared" si="39"/>
        <v>131.19918918621178</v>
      </c>
      <c r="AC126" s="9"/>
      <c r="AD126" s="9"/>
    </row>
    <row r="127" spans="1:48" x14ac:dyDescent="0.2">
      <c r="A127">
        <v>2022</v>
      </c>
      <c r="B127" t="s">
        <v>12</v>
      </c>
      <c r="C127" t="s">
        <v>18</v>
      </c>
      <c r="D127" s="1">
        <v>44741</v>
      </c>
      <c r="E127">
        <v>6</v>
      </c>
      <c r="F127">
        <v>1</v>
      </c>
      <c r="G127">
        <v>5</v>
      </c>
      <c r="H127" s="3">
        <v>50.5</v>
      </c>
      <c r="I127" s="4">
        <v>26</v>
      </c>
      <c r="J127" s="2" t="s">
        <v>55</v>
      </c>
      <c r="K127" s="2" t="s">
        <v>77</v>
      </c>
      <c r="L127" s="1">
        <v>44777</v>
      </c>
      <c r="M127" s="2">
        <f t="shared" si="30"/>
        <v>1876.707988980716</v>
      </c>
      <c r="N127" s="9">
        <v>22.63418840267299</v>
      </c>
      <c r="O127" s="9">
        <v>35.568010347057552</v>
      </c>
      <c r="P127" s="9">
        <v>54.138823022203056</v>
      </c>
      <c r="Q127" s="9">
        <v>39.405044190558314</v>
      </c>
      <c r="R127" s="9">
        <v>4.6885104548394052</v>
      </c>
      <c r="S127" s="9">
        <v>2.1879715455917221</v>
      </c>
      <c r="T127" s="9">
        <f t="shared" si="31"/>
        <v>1.1879715455917221</v>
      </c>
      <c r="U127" s="9">
        <f t="shared" si="32"/>
        <v>50.349105410648846</v>
      </c>
      <c r="V127" s="9">
        <f t="shared" si="33"/>
        <v>61.192519939642168</v>
      </c>
      <c r="W127" s="9">
        <f t="shared" si="34"/>
        <v>2.2165239896476212</v>
      </c>
      <c r="X127" s="9">
        <f t="shared" si="35"/>
        <v>24.828734641086442</v>
      </c>
      <c r="Y127" s="9">
        <f t="shared" si="36"/>
        <v>48.864949342530721</v>
      </c>
      <c r="Z127" s="9">
        <f t="shared" si="37"/>
        <v>61.219716610175098</v>
      </c>
      <c r="AA127" s="9">
        <f t="shared" si="38"/>
        <v>110.32111423242443</v>
      </c>
      <c r="AB127" s="9">
        <f t="shared" si="39"/>
        <v>105.14316932806764</v>
      </c>
      <c r="AC127" s="9"/>
      <c r="AD127" s="9"/>
    </row>
    <row r="128" spans="1:48" x14ac:dyDescent="0.2">
      <c r="A128">
        <v>2022</v>
      </c>
      <c r="B128" t="s">
        <v>12</v>
      </c>
      <c r="C128" t="s">
        <v>18</v>
      </c>
      <c r="D128" s="1">
        <v>44741</v>
      </c>
      <c r="E128">
        <v>6</v>
      </c>
      <c r="F128">
        <v>2</v>
      </c>
      <c r="G128">
        <v>5</v>
      </c>
      <c r="H128" s="3">
        <v>61.9</v>
      </c>
      <c r="I128" s="4">
        <v>24</v>
      </c>
      <c r="J128" s="2" t="s">
        <v>55</v>
      </c>
      <c r="K128" s="2" t="s">
        <v>77</v>
      </c>
      <c r="L128" s="1">
        <v>44777</v>
      </c>
      <c r="M128" s="2">
        <f t="shared" si="30"/>
        <v>2300.3608815426996</v>
      </c>
      <c r="N128" s="9">
        <v>23.051212938005389</v>
      </c>
      <c r="O128" s="9">
        <v>34.81401617250674</v>
      </c>
      <c r="P128" s="9">
        <v>54.82479784366577</v>
      </c>
      <c r="Q128" s="9">
        <v>41.078167115902964</v>
      </c>
      <c r="R128" s="9">
        <v>4.1293800539083563</v>
      </c>
      <c r="S128" s="9">
        <v>2.2533692722371965</v>
      </c>
      <c r="T128" s="9">
        <f t="shared" si="31"/>
        <v>1.2533692722371965</v>
      </c>
      <c r="U128" s="9">
        <f t="shared" si="32"/>
        <v>50.987061994609171</v>
      </c>
      <c r="V128" s="9">
        <f t="shared" si="33"/>
        <v>61.779881401617253</v>
      </c>
      <c r="W128" s="9">
        <f t="shared" si="34"/>
        <v>2.1887905604719764</v>
      </c>
      <c r="X128" s="9">
        <f t="shared" si="35"/>
        <v>23.708355795148243</v>
      </c>
      <c r="Y128" s="9">
        <f t="shared" si="36"/>
        <v>49.975902964959573</v>
      </c>
      <c r="Z128" s="9">
        <f t="shared" si="37"/>
        <v>61.505466999077299</v>
      </c>
      <c r="AA128" s="9">
        <f t="shared" si="38"/>
        <v>109.44925657317158</v>
      </c>
      <c r="AB128" s="9">
        <f t="shared" si="39"/>
        <v>104.8242025108047</v>
      </c>
      <c r="AC128" s="9"/>
      <c r="AD128" s="9"/>
    </row>
    <row r="129" spans="1:30" x14ac:dyDescent="0.2">
      <c r="A129">
        <v>2022</v>
      </c>
      <c r="B129" t="s">
        <v>12</v>
      </c>
      <c r="C129" t="s">
        <v>18</v>
      </c>
      <c r="D129" s="1">
        <v>44741</v>
      </c>
      <c r="E129">
        <v>6</v>
      </c>
      <c r="F129">
        <v>3</v>
      </c>
      <c r="G129">
        <v>5</v>
      </c>
      <c r="H129" s="3">
        <v>72.8</v>
      </c>
      <c r="I129" s="4">
        <v>24</v>
      </c>
      <c r="J129" s="2" t="s">
        <v>52</v>
      </c>
      <c r="K129" s="2" t="s">
        <v>77</v>
      </c>
      <c r="L129" s="1">
        <v>44777</v>
      </c>
      <c r="M129" s="2">
        <f t="shared" si="30"/>
        <v>2705.4325068870521</v>
      </c>
      <c r="N129" s="9">
        <v>23.180242634315427</v>
      </c>
      <c r="O129" s="9">
        <v>34.402079722703647</v>
      </c>
      <c r="P129" s="9">
        <v>52.480502599653391</v>
      </c>
      <c r="Q129" s="9">
        <v>39.763864818024267</v>
      </c>
      <c r="R129" s="9">
        <v>4.311091854419411</v>
      </c>
      <c r="S129" s="9">
        <v>2.2530329289428077</v>
      </c>
      <c r="T129" s="9">
        <f t="shared" si="31"/>
        <v>1.2530329289428077</v>
      </c>
      <c r="U129" s="9">
        <f t="shared" si="32"/>
        <v>48.806867417677658</v>
      </c>
      <c r="V129" s="9">
        <f t="shared" si="33"/>
        <v>62.100779896013862</v>
      </c>
      <c r="W129" s="9">
        <f t="shared" si="34"/>
        <v>2.2865634674922597</v>
      </c>
      <c r="X129" s="9">
        <f t="shared" si="35"/>
        <v>25.759857019064107</v>
      </c>
      <c r="Y129" s="9">
        <f t="shared" si="36"/>
        <v>49.103206239168117</v>
      </c>
      <c r="Z129" s="9">
        <f t="shared" si="37"/>
        <v>62.111952104934531</v>
      </c>
      <c r="AA129" s="9">
        <f t="shared" si="38"/>
        <v>115.46578908761973</v>
      </c>
      <c r="AB129" s="9">
        <f t="shared" si="39"/>
        <v>110.07548419612641</v>
      </c>
      <c r="AC129" s="9"/>
      <c r="AD129" s="9"/>
    </row>
    <row r="130" spans="1:30" x14ac:dyDescent="0.2">
      <c r="A130">
        <v>2022</v>
      </c>
      <c r="B130" t="s">
        <v>12</v>
      </c>
      <c r="C130" t="s">
        <v>18</v>
      </c>
      <c r="D130" s="1">
        <v>44741</v>
      </c>
      <c r="E130">
        <v>6</v>
      </c>
      <c r="F130">
        <v>4</v>
      </c>
      <c r="G130">
        <v>5</v>
      </c>
      <c r="H130" s="3">
        <v>74</v>
      </c>
      <c r="I130" s="4">
        <v>21</v>
      </c>
      <c r="J130" s="2" t="s">
        <v>52</v>
      </c>
      <c r="K130" s="2" t="s">
        <v>77</v>
      </c>
      <c r="L130" s="1">
        <v>44777</v>
      </c>
      <c r="M130" s="2">
        <f t="shared" si="30"/>
        <v>2750.0275482093662</v>
      </c>
      <c r="N130" s="9">
        <v>21.636226088836054</v>
      </c>
      <c r="O130" s="9">
        <v>34.983248676105042</v>
      </c>
      <c r="P130" s="9">
        <v>54.436399005727864</v>
      </c>
      <c r="Q130" s="9">
        <v>40.851615692207929</v>
      </c>
      <c r="R130" s="9">
        <v>3.5664108937641847</v>
      </c>
      <c r="S130" s="9">
        <v>2.2371122879066245</v>
      </c>
      <c r="T130" s="9">
        <f t="shared" si="31"/>
        <v>1.2371122879066245</v>
      </c>
      <c r="U130" s="9">
        <f t="shared" si="32"/>
        <v>50.625851075326914</v>
      </c>
      <c r="V130" s="9">
        <f t="shared" si="33"/>
        <v>61.648049281314172</v>
      </c>
      <c r="W130" s="9">
        <f t="shared" si="34"/>
        <v>2.2044073853484218</v>
      </c>
      <c r="X130" s="9">
        <f t="shared" si="35"/>
        <v>25.500810547930406</v>
      </c>
      <c r="Y130" s="9">
        <f t="shared" si="36"/>
        <v>49.825472819626064</v>
      </c>
      <c r="Z130" s="9">
        <f t="shared" si="37"/>
        <v>61.738878269856755</v>
      </c>
      <c r="AA130" s="9">
        <f t="shared" si="38"/>
        <v>110.64848717170685</v>
      </c>
      <c r="AB130" s="9">
        <f t="shared" si="39"/>
        <v>105.34683343259879</v>
      </c>
      <c r="AC130" s="9"/>
      <c r="AD130" s="9"/>
    </row>
    <row r="131" spans="1:30" x14ac:dyDescent="0.2">
      <c r="A131">
        <v>2022</v>
      </c>
      <c r="B131" t="s">
        <v>12</v>
      </c>
      <c r="C131" t="s">
        <v>18</v>
      </c>
      <c r="D131" s="1">
        <v>44741</v>
      </c>
      <c r="E131">
        <v>6</v>
      </c>
      <c r="F131">
        <v>1</v>
      </c>
      <c r="G131">
        <v>6</v>
      </c>
      <c r="H131" s="3">
        <v>102.1</v>
      </c>
      <c r="I131" s="4">
        <v>35</v>
      </c>
      <c r="J131" s="2" t="s">
        <v>57</v>
      </c>
      <c r="K131" s="2" t="s">
        <v>91</v>
      </c>
      <c r="L131" s="1">
        <v>44784</v>
      </c>
      <c r="M131" s="2">
        <f t="shared" si="30"/>
        <v>3794.29476584022</v>
      </c>
      <c r="N131" s="9">
        <v>15.361348168953226</v>
      </c>
      <c r="O131" s="9">
        <v>40.898779302149727</v>
      </c>
      <c r="P131" s="9">
        <v>61.499405855028634</v>
      </c>
      <c r="Q131" s="9">
        <v>43.96672788160312</v>
      </c>
      <c r="R131" s="9">
        <v>5.1636599330236583</v>
      </c>
      <c r="S131" s="9">
        <v>1.7608296424327536</v>
      </c>
      <c r="T131" s="9">
        <f t="shared" si="31"/>
        <v>0.76082964243275364</v>
      </c>
      <c r="U131" s="9">
        <f t="shared" si="32"/>
        <v>57.194447445176635</v>
      </c>
      <c r="V131" s="9">
        <f t="shared" si="33"/>
        <v>57.039850923625366</v>
      </c>
      <c r="W131" s="9">
        <f t="shared" si="34"/>
        <v>1.9512383629018091</v>
      </c>
      <c r="X131" s="9">
        <f t="shared" si="35"/>
        <v>25.683374743437383</v>
      </c>
      <c r="Y131" s="9">
        <f t="shared" si="36"/>
        <v>51.893907313384474</v>
      </c>
      <c r="Z131" s="9">
        <f t="shared" si="37"/>
        <v>59.875024395769785</v>
      </c>
      <c r="AA131" s="9">
        <f t="shared" si="38"/>
        <v>94.984101285128233</v>
      </c>
      <c r="AB131" s="9">
        <f t="shared" si="39"/>
        <v>86.277787082463561</v>
      </c>
      <c r="AC131" s="9"/>
      <c r="AD131" s="9"/>
    </row>
    <row r="132" spans="1:30" x14ac:dyDescent="0.2">
      <c r="A132">
        <v>2022</v>
      </c>
      <c r="B132" t="s">
        <v>12</v>
      </c>
      <c r="C132" t="s">
        <v>18</v>
      </c>
      <c r="D132" s="1">
        <v>44741</v>
      </c>
      <c r="E132">
        <v>6</v>
      </c>
      <c r="F132">
        <v>2</v>
      </c>
      <c r="G132">
        <v>6</v>
      </c>
      <c r="H132" s="3">
        <v>33.6</v>
      </c>
      <c r="I132" s="4">
        <v>36</v>
      </c>
      <c r="J132" s="2" t="s">
        <v>57</v>
      </c>
      <c r="K132" s="2" t="s">
        <v>91</v>
      </c>
      <c r="L132" s="1">
        <v>44784</v>
      </c>
      <c r="M132" s="2">
        <f t="shared" si="30"/>
        <v>1248.6611570247935</v>
      </c>
      <c r="N132" s="9">
        <v>18.346337234503686</v>
      </c>
      <c r="O132" s="9">
        <v>39.401820546163847</v>
      </c>
      <c r="P132" s="9">
        <v>60.663198959687904</v>
      </c>
      <c r="Q132" s="9">
        <v>43.433029908972685</v>
      </c>
      <c r="R132" s="9">
        <v>4.2154312960554838</v>
      </c>
      <c r="S132" s="9">
        <v>2.0372778500216731</v>
      </c>
      <c r="T132" s="9">
        <f t="shared" si="31"/>
        <v>1.0372778500216731</v>
      </c>
      <c r="U132" s="9">
        <f t="shared" si="32"/>
        <v>56.416775032509754</v>
      </c>
      <c r="V132" s="9">
        <f t="shared" si="33"/>
        <v>58.205981794538367</v>
      </c>
      <c r="W132" s="9">
        <f t="shared" si="34"/>
        <v>1.9781350482315114</v>
      </c>
      <c r="X132" s="9">
        <f t="shared" si="35"/>
        <v>23.199609882964886</v>
      </c>
      <c r="Y132" s="9">
        <f t="shared" si="36"/>
        <v>51.539531859557869</v>
      </c>
      <c r="Z132" s="9">
        <f t="shared" si="37"/>
        <v>60.037731729011554</v>
      </c>
      <c r="AA132" s="9">
        <f t="shared" si="38"/>
        <v>96.55507426786896</v>
      </c>
      <c r="AB132" s="9">
        <f t="shared" si="39"/>
        <v>89.255265584884981</v>
      </c>
      <c r="AC132" s="9"/>
      <c r="AD132" s="9"/>
    </row>
    <row r="133" spans="1:30" x14ac:dyDescent="0.2">
      <c r="A133">
        <v>2022</v>
      </c>
      <c r="B133" t="s">
        <v>12</v>
      </c>
      <c r="C133" t="s">
        <v>18</v>
      </c>
      <c r="D133" s="1">
        <v>44741</v>
      </c>
      <c r="E133">
        <v>6</v>
      </c>
      <c r="F133">
        <v>3</v>
      </c>
      <c r="G133">
        <v>6</v>
      </c>
      <c r="H133" s="3">
        <v>95</v>
      </c>
      <c r="I133" s="4">
        <v>35</v>
      </c>
      <c r="J133" s="2" t="s">
        <v>57</v>
      </c>
      <c r="K133" s="2" t="s">
        <v>91</v>
      </c>
      <c r="L133" s="1">
        <v>44784</v>
      </c>
      <c r="M133" s="2">
        <f t="shared" si="30"/>
        <v>3530.4407713498622</v>
      </c>
      <c r="N133" s="9">
        <v>16.236082585666413</v>
      </c>
      <c r="O133" s="9">
        <v>43.184520592368393</v>
      </c>
      <c r="P133" s="9">
        <v>60.20970705869636</v>
      </c>
      <c r="Q133" s="9">
        <v>43.314236298778511</v>
      </c>
      <c r="R133" s="9">
        <v>4.5508593665549668</v>
      </c>
      <c r="S133" s="9">
        <v>1.7187331099340613</v>
      </c>
      <c r="T133" s="9">
        <f t="shared" si="31"/>
        <v>0.71873310993406125</v>
      </c>
      <c r="U133" s="9">
        <f t="shared" si="32"/>
        <v>55.995027564587616</v>
      </c>
      <c r="V133" s="9">
        <f t="shared" si="33"/>
        <v>55.259258458545027</v>
      </c>
      <c r="W133" s="9">
        <f t="shared" si="34"/>
        <v>1.9930341113105923</v>
      </c>
      <c r="X133" s="9">
        <f t="shared" si="35"/>
        <v>26.050156739811911</v>
      </c>
      <c r="Y133" s="9">
        <f t="shared" si="36"/>
        <v>51.460652902388929</v>
      </c>
      <c r="Z133" s="9">
        <f t="shared" si="37"/>
        <v>60.038587244585969</v>
      </c>
      <c r="AA133" s="9">
        <f t="shared" si="38"/>
        <v>97.28370111655029</v>
      </c>
      <c r="AB133" s="9">
        <f t="shared" si="39"/>
        <v>85.374873700471795</v>
      </c>
      <c r="AC133" s="9"/>
      <c r="AD133" s="9"/>
    </row>
    <row r="134" spans="1:30" x14ac:dyDescent="0.2">
      <c r="A134">
        <v>2022</v>
      </c>
      <c r="B134" t="s">
        <v>12</v>
      </c>
      <c r="C134" t="s">
        <v>18</v>
      </c>
      <c r="D134" s="1">
        <v>44741</v>
      </c>
      <c r="E134">
        <v>6</v>
      </c>
      <c r="F134">
        <v>4</v>
      </c>
      <c r="G134">
        <v>6</v>
      </c>
      <c r="H134" s="3">
        <v>22.9</v>
      </c>
      <c r="I134" s="4">
        <v>33</v>
      </c>
      <c r="J134" s="2" t="s">
        <v>57</v>
      </c>
      <c r="K134" s="2" t="s">
        <v>91</v>
      </c>
      <c r="L134" s="1">
        <v>44784</v>
      </c>
      <c r="M134" s="2">
        <f t="shared" si="30"/>
        <v>851.02203856749304</v>
      </c>
      <c r="N134" s="9">
        <v>16.360673546985335</v>
      </c>
      <c r="O134" s="9">
        <v>37.805540467137419</v>
      </c>
      <c r="P134" s="9">
        <v>61.336230309614351</v>
      </c>
      <c r="Q134" s="9">
        <v>42.987506789788164</v>
      </c>
      <c r="R134" s="9">
        <v>4.5192829983704508</v>
      </c>
      <c r="S134" s="9">
        <v>2.042368278109723</v>
      </c>
      <c r="T134" s="9">
        <f t="shared" si="31"/>
        <v>1.042368278109723</v>
      </c>
      <c r="U134" s="9">
        <f t="shared" si="32"/>
        <v>57.04269418794135</v>
      </c>
      <c r="V134" s="9">
        <f t="shared" si="33"/>
        <v>59.449483976099955</v>
      </c>
      <c r="W134" s="9">
        <f t="shared" si="34"/>
        <v>1.9564293304994682</v>
      </c>
      <c r="X134" s="9">
        <f t="shared" si="35"/>
        <v>24.554263986963591</v>
      </c>
      <c r="Y134" s="9">
        <f t="shared" si="36"/>
        <v>51.243704508419341</v>
      </c>
      <c r="Z134" s="9">
        <f t="shared" si="37"/>
        <v>59.80272311338598</v>
      </c>
      <c r="AA134" s="9">
        <f t="shared" si="38"/>
        <v>95.121789872168137</v>
      </c>
      <c r="AB134" s="9">
        <f t="shared" si="39"/>
        <v>90.161793902248135</v>
      </c>
      <c r="AC134" s="9"/>
      <c r="AD134" s="9"/>
    </row>
    <row r="135" spans="1:30" x14ac:dyDescent="0.2">
      <c r="A135">
        <v>2022</v>
      </c>
      <c r="B135" t="s">
        <v>12</v>
      </c>
      <c r="C135" t="s">
        <v>18</v>
      </c>
      <c r="D135" s="1">
        <v>44741</v>
      </c>
      <c r="E135">
        <v>6</v>
      </c>
      <c r="F135">
        <v>1</v>
      </c>
      <c r="G135">
        <v>7</v>
      </c>
      <c r="H135" s="3">
        <v>96.8</v>
      </c>
      <c r="I135" s="4">
        <v>38</v>
      </c>
      <c r="J135" s="2" t="s">
        <v>60</v>
      </c>
      <c r="K135" s="2" t="s">
        <v>60</v>
      </c>
      <c r="L135" s="1">
        <v>44791</v>
      </c>
      <c r="M135" s="2">
        <f t="shared" si="30"/>
        <v>3597.333333333333</v>
      </c>
      <c r="N135" s="9">
        <v>12.326238053866204</v>
      </c>
      <c r="O135" s="9">
        <v>42.549956559513468</v>
      </c>
      <c r="P135" s="9">
        <v>64.889226759339707</v>
      </c>
      <c r="Q135" s="9">
        <v>42.28931364031277</v>
      </c>
      <c r="R135" s="9">
        <v>4.202867072111208</v>
      </c>
      <c r="S135" s="9">
        <v>1.6833188531711556</v>
      </c>
      <c r="T135" s="9">
        <f t="shared" si="31"/>
        <v>0.68331885317115559</v>
      </c>
      <c r="U135" s="9">
        <f t="shared" si="32"/>
        <v>60.346980886185932</v>
      </c>
      <c r="V135" s="9">
        <f t="shared" si="33"/>
        <v>55.753583840139015</v>
      </c>
      <c r="W135" s="9">
        <f t="shared" si="34"/>
        <v>1.8493054393305439</v>
      </c>
      <c r="X135" s="9">
        <f t="shared" si="35"/>
        <v>25.643462206776707</v>
      </c>
      <c r="Y135" s="9">
        <f t="shared" si="36"/>
        <v>50.780104257167679</v>
      </c>
      <c r="Z135" s="9">
        <f t="shared" si="37"/>
        <v>57.99002327660908</v>
      </c>
      <c r="AA135" s="9">
        <f t="shared" si="38"/>
        <v>87.188020709217909</v>
      </c>
      <c r="AB135" s="9">
        <f t="shared" si="39"/>
        <v>79.926671207550839</v>
      </c>
      <c r="AC135" s="9"/>
      <c r="AD135" s="9"/>
    </row>
    <row r="136" spans="1:30" x14ac:dyDescent="0.2">
      <c r="A136">
        <v>2022</v>
      </c>
      <c r="B136" t="s">
        <v>12</v>
      </c>
      <c r="C136" t="s">
        <v>18</v>
      </c>
      <c r="D136" s="1">
        <v>44741</v>
      </c>
      <c r="E136">
        <v>6</v>
      </c>
      <c r="F136">
        <v>2</v>
      </c>
      <c r="G136">
        <v>7</v>
      </c>
      <c r="H136" s="3">
        <v>90.1</v>
      </c>
      <c r="I136" s="4">
        <v>37</v>
      </c>
      <c r="J136" s="8" t="s">
        <v>60</v>
      </c>
      <c r="K136" s="8" t="s">
        <v>60</v>
      </c>
      <c r="L136" s="1">
        <v>44791</v>
      </c>
      <c r="M136" s="2">
        <f t="shared" si="30"/>
        <v>3348.3443526170795</v>
      </c>
      <c r="N136" s="9">
        <v>17.35439501396948</v>
      </c>
      <c r="O136" s="9">
        <v>40.801633354824837</v>
      </c>
      <c r="P136" s="9">
        <v>59.295078444014614</v>
      </c>
      <c r="Q136" s="9">
        <v>41.134751773049643</v>
      </c>
      <c r="R136" s="9">
        <v>4.5562003008811516</v>
      </c>
      <c r="S136" s="9">
        <v>2.1384053298946917</v>
      </c>
      <c r="T136" s="9">
        <f t="shared" si="31"/>
        <v>1.1384053298946917</v>
      </c>
      <c r="U136" s="9">
        <f t="shared" si="32"/>
        <v>55.144422952933596</v>
      </c>
      <c r="V136" s="9">
        <f t="shared" si="33"/>
        <v>57.115527616591457</v>
      </c>
      <c r="W136" s="9">
        <f t="shared" si="34"/>
        <v>2.0237767306995287</v>
      </c>
      <c r="X136" s="9">
        <f t="shared" si="35"/>
        <v>25.362776703202233</v>
      </c>
      <c r="Y136" s="9">
        <f t="shared" si="36"/>
        <v>50.013475177304969</v>
      </c>
      <c r="Z136" s="9">
        <f t="shared" si="37"/>
        <v>60.018056749020303</v>
      </c>
      <c r="AA136" s="9">
        <f t="shared" si="38"/>
        <v>98.750525748350483</v>
      </c>
      <c r="AB136" s="9">
        <f t="shared" si="39"/>
        <v>89.603934691538058</v>
      </c>
      <c r="AC136" s="9"/>
      <c r="AD136" s="9"/>
    </row>
    <row r="137" spans="1:30" x14ac:dyDescent="0.2">
      <c r="A137">
        <v>2022</v>
      </c>
      <c r="B137" t="s">
        <v>12</v>
      </c>
      <c r="C137" t="s">
        <v>18</v>
      </c>
      <c r="D137" s="1">
        <v>44741</v>
      </c>
      <c r="E137">
        <v>6</v>
      </c>
      <c r="F137">
        <v>3</v>
      </c>
      <c r="G137">
        <v>7</v>
      </c>
      <c r="H137" s="3">
        <v>110</v>
      </c>
      <c r="I137" s="4">
        <v>37</v>
      </c>
      <c r="J137" s="2" t="s">
        <v>60</v>
      </c>
      <c r="K137" s="2" t="s">
        <v>60</v>
      </c>
      <c r="L137" s="1">
        <v>44791</v>
      </c>
      <c r="M137" s="2">
        <f t="shared" si="30"/>
        <v>4087.8787878787871</v>
      </c>
      <c r="N137" s="9">
        <v>12.475822050290136</v>
      </c>
      <c r="O137" s="9">
        <v>41.779497098646033</v>
      </c>
      <c r="P137" s="9">
        <v>63.765312701482912</v>
      </c>
      <c r="Q137" s="9">
        <v>42.381259402535996</v>
      </c>
      <c r="R137" s="9">
        <v>5.029013539651837</v>
      </c>
      <c r="S137" s="9">
        <v>1.5473887814313345</v>
      </c>
      <c r="T137" s="9">
        <f t="shared" si="31"/>
        <v>0.54738878143133451</v>
      </c>
      <c r="U137" s="9">
        <f t="shared" si="32"/>
        <v>59.301740812379109</v>
      </c>
      <c r="V137" s="9">
        <f t="shared" si="33"/>
        <v>56.353771760154743</v>
      </c>
      <c r="W137" s="9">
        <f t="shared" si="34"/>
        <v>1.8819009100101112</v>
      </c>
      <c r="X137" s="9">
        <f t="shared" si="35"/>
        <v>26.675048355899424</v>
      </c>
      <c r="Y137" s="9">
        <f t="shared" si="36"/>
        <v>50.841156243283905</v>
      </c>
      <c r="Z137" s="9">
        <f t="shared" si="37"/>
        <v>58.339879289416672</v>
      </c>
      <c r="AA137" s="9">
        <f t="shared" si="38"/>
        <v>89.26005847531161</v>
      </c>
      <c r="AB137" s="9">
        <f t="shared" si="39"/>
        <v>82.211018882121948</v>
      </c>
      <c r="AC137" s="9"/>
      <c r="AD137" s="9"/>
    </row>
    <row r="138" spans="1:30" x14ac:dyDescent="0.2">
      <c r="A138">
        <v>2022</v>
      </c>
      <c r="B138" t="s">
        <v>12</v>
      </c>
      <c r="C138" t="s">
        <v>18</v>
      </c>
      <c r="D138" s="1">
        <v>44741</v>
      </c>
      <c r="E138">
        <v>6</v>
      </c>
      <c r="F138">
        <v>4</v>
      </c>
      <c r="G138">
        <v>7</v>
      </c>
      <c r="H138" s="3">
        <v>135.69999999999999</v>
      </c>
      <c r="I138" s="4">
        <v>35</v>
      </c>
      <c r="J138" s="2" t="s">
        <v>60</v>
      </c>
      <c r="K138" s="2" t="s">
        <v>60</v>
      </c>
      <c r="L138" s="1">
        <v>44791</v>
      </c>
      <c r="M138" s="2">
        <f t="shared" si="30"/>
        <v>5042.9559228650123</v>
      </c>
      <c r="N138" s="9">
        <v>12.955729166666666</v>
      </c>
      <c r="O138" s="9">
        <v>39.800347222222221</v>
      </c>
      <c r="P138" s="9">
        <v>62.619357638888893</v>
      </c>
      <c r="Q138" s="9">
        <v>41.829427083333329</v>
      </c>
      <c r="R138" s="9">
        <v>3.8411458333333335</v>
      </c>
      <c r="S138" s="9">
        <v>1.8880208333333335</v>
      </c>
      <c r="T138" s="9">
        <f t="shared" si="31"/>
        <v>0.88802083333333348</v>
      </c>
      <c r="U138" s="9">
        <f t="shared" si="32"/>
        <v>58.236002604166671</v>
      </c>
      <c r="V138" s="9">
        <f t="shared" si="33"/>
        <v>57.895529513888896</v>
      </c>
      <c r="W138" s="9">
        <f t="shared" si="34"/>
        <v>1.9163403223011608</v>
      </c>
      <c r="X138" s="9">
        <f t="shared" si="35"/>
        <v>26.920247395833332</v>
      </c>
      <c r="Y138" s="9">
        <f t="shared" si="36"/>
        <v>50.474739583333331</v>
      </c>
      <c r="Z138" s="9">
        <f t="shared" si="37"/>
        <v>58.985902949863018</v>
      </c>
      <c r="AA138" s="9">
        <f t="shared" si="38"/>
        <v>91.900052252167058</v>
      </c>
      <c r="AB138" s="9">
        <f t="shared" si="39"/>
        <v>86.005843169335051</v>
      </c>
      <c r="AC138" s="9"/>
      <c r="AD138" s="9"/>
    </row>
    <row r="139" spans="1:30" x14ac:dyDescent="0.2">
      <c r="A139">
        <v>2022</v>
      </c>
      <c r="B139" t="s">
        <v>12</v>
      </c>
      <c r="C139" t="s">
        <v>18</v>
      </c>
      <c r="D139" s="1">
        <v>44741</v>
      </c>
      <c r="E139">
        <v>6</v>
      </c>
      <c r="F139">
        <v>1</v>
      </c>
      <c r="G139">
        <v>8</v>
      </c>
      <c r="H139" s="3">
        <v>124.2</v>
      </c>
      <c r="I139" s="4">
        <v>53</v>
      </c>
      <c r="J139" s="2" t="s">
        <v>61</v>
      </c>
      <c r="K139" s="2" t="s">
        <v>59</v>
      </c>
      <c r="L139" s="1">
        <v>44798</v>
      </c>
      <c r="M139" s="2">
        <f t="shared" si="30"/>
        <v>4615.5867768595044</v>
      </c>
      <c r="N139" s="9">
        <v>15.836567485985336</v>
      </c>
      <c r="O139" s="9">
        <v>40.21129797326433</v>
      </c>
      <c r="P139" s="9">
        <v>61.244070720137991</v>
      </c>
      <c r="Q139" s="9">
        <v>39.499784389823198</v>
      </c>
      <c r="R139" s="9">
        <v>5.0452781371280713</v>
      </c>
      <c r="S139" s="9">
        <v>2.0806382061233286</v>
      </c>
      <c r="T139" s="9">
        <f t="shared" si="31"/>
        <v>1.0806382061233286</v>
      </c>
      <c r="U139" s="9">
        <f t="shared" si="32"/>
        <v>56.956985769728334</v>
      </c>
      <c r="V139" s="9">
        <f t="shared" si="33"/>
        <v>57.575398878827087</v>
      </c>
      <c r="W139" s="9">
        <f t="shared" si="34"/>
        <v>1.9593733497623658</v>
      </c>
      <c r="X139" s="9">
        <f t="shared" si="35"/>
        <v>25.125808538163003</v>
      </c>
      <c r="Y139" s="9">
        <f t="shared" si="36"/>
        <v>48.927856834842601</v>
      </c>
      <c r="Z139" s="9">
        <f t="shared" si="37"/>
        <v>58.6274314199255</v>
      </c>
      <c r="AA139" s="9">
        <f t="shared" si="38"/>
        <v>93.392704625384383</v>
      </c>
      <c r="AB139" s="9">
        <f t="shared" si="39"/>
        <v>87.45093191093936</v>
      </c>
      <c r="AC139" s="9"/>
      <c r="AD139" s="9"/>
    </row>
    <row r="140" spans="1:30" x14ac:dyDescent="0.2">
      <c r="A140">
        <v>2022</v>
      </c>
      <c r="B140" t="s">
        <v>12</v>
      </c>
      <c r="C140" t="s">
        <v>18</v>
      </c>
      <c r="D140" s="1">
        <v>44741</v>
      </c>
      <c r="E140">
        <v>6</v>
      </c>
      <c r="F140">
        <v>2</v>
      </c>
      <c r="G140">
        <v>8</v>
      </c>
      <c r="H140" s="3">
        <v>121.1</v>
      </c>
      <c r="I140" s="4">
        <v>43</v>
      </c>
      <c r="J140" s="2" t="s">
        <v>61</v>
      </c>
      <c r="K140" s="2" t="s">
        <v>59</v>
      </c>
      <c r="L140" s="1">
        <v>44798</v>
      </c>
      <c r="M140" s="2">
        <f t="shared" si="30"/>
        <v>4500.3829201101926</v>
      </c>
      <c r="N140" s="9">
        <v>13.991592109518164</v>
      </c>
      <c r="O140" s="9">
        <v>46.458984585534118</v>
      </c>
      <c r="P140" s="9">
        <v>68.481190039883586</v>
      </c>
      <c r="Q140" s="9">
        <v>43.451546836261727</v>
      </c>
      <c r="R140" s="9">
        <v>5.7238331357119758</v>
      </c>
      <c r="S140" s="9">
        <v>1.5091085480219899</v>
      </c>
      <c r="T140" s="9">
        <f t="shared" si="31"/>
        <v>0.5091085480219899</v>
      </c>
      <c r="U140" s="9">
        <f t="shared" si="32"/>
        <v>63.687506737091738</v>
      </c>
      <c r="V140" s="9">
        <f t="shared" si="33"/>
        <v>52.708451007868923</v>
      </c>
      <c r="W140" s="9">
        <f t="shared" si="34"/>
        <v>1.7523059971666928</v>
      </c>
      <c r="X140" s="9">
        <f t="shared" si="35"/>
        <v>20.811792605368105</v>
      </c>
      <c r="Y140" s="9">
        <f t="shared" si="36"/>
        <v>51.551827099277787</v>
      </c>
      <c r="Z140" s="9">
        <f t="shared" si="37"/>
        <v>56.511444651545958</v>
      </c>
      <c r="AA140" s="9">
        <f t="shared" si="38"/>
        <v>80.508409245087492</v>
      </c>
      <c r="AB140" s="9">
        <f t="shared" si="39"/>
        <v>71.597933955391881</v>
      </c>
      <c r="AC140" s="9"/>
      <c r="AD140" s="9"/>
    </row>
    <row r="141" spans="1:30" x14ac:dyDescent="0.2">
      <c r="A141">
        <v>2022</v>
      </c>
      <c r="B141" t="s">
        <v>12</v>
      </c>
      <c r="C141" t="s">
        <v>18</v>
      </c>
      <c r="D141" s="1">
        <v>44741</v>
      </c>
      <c r="E141">
        <v>6</v>
      </c>
      <c r="F141">
        <v>3</v>
      </c>
      <c r="G141">
        <v>8</v>
      </c>
      <c r="H141" s="3">
        <v>88.7</v>
      </c>
      <c r="I141" s="4">
        <v>51</v>
      </c>
      <c r="J141" s="2" t="s">
        <v>61</v>
      </c>
      <c r="K141" s="2" t="s">
        <v>59</v>
      </c>
      <c r="L141" s="1">
        <v>44798</v>
      </c>
      <c r="M141" s="2">
        <f t="shared" si="30"/>
        <v>3296.3168044077133</v>
      </c>
      <c r="N141" s="9">
        <v>13.241214231313242</v>
      </c>
      <c r="O141" s="9">
        <v>44.45653356544446</v>
      </c>
      <c r="P141" s="9">
        <v>64.476117941464466</v>
      </c>
      <c r="Q141" s="9">
        <v>40.931345881840933</v>
      </c>
      <c r="R141" s="9">
        <v>4.493526275704494</v>
      </c>
      <c r="S141" s="9">
        <v>1.8822761397018823</v>
      </c>
      <c r="T141" s="9">
        <f t="shared" si="31"/>
        <v>0.88227613970188234</v>
      </c>
      <c r="U141" s="9">
        <f t="shared" si="32"/>
        <v>59.962789685561958</v>
      </c>
      <c r="V141" s="9">
        <f t="shared" si="33"/>
        <v>54.268360352518769</v>
      </c>
      <c r="W141" s="9">
        <f t="shared" si="34"/>
        <v>1.8611542355720556</v>
      </c>
      <c r="X141" s="9">
        <f t="shared" si="35"/>
        <v>24.913719943422915</v>
      </c>
      <c r="Y141" s="9">
        <f t="shared" si="36"/>
        <v>49.878413665542382</v>
      </c>
      <c r="Z141" s="9">
        <f t="shared" si="37"/>
        <v>57.76935788546011</v>
      </c>
      <c r="AA141" s="9">
        <f t="shared" si="38"/>
        <v>87.412752125855306</v>
      </c>
      <c r="AB141" s="9">
        <f t="shared" si="39"/>
        <v>78.2959602539852</v>
      </c>
      <c r="AC141" s="9"/>
      <c r="AD141" s="9"/>
    </row>
    <row r="142" spans="1:30" x14ac:dyDescent="0.2">
      <c r="A142">
        <v>2022</v>
      </c>
      <c r="B142" t="s">
        <v>12</v>
      </c>
      <c r="C142" t="s">
        <v>18</v>
      </c>
      <c r="D142" s="1">
        <v>44741</v>
      </c>
      <c r="E142">
        <v>6</v>
      </c>
      <c r="F142">
        <v>4</v>
      </c>
      <c r="G142">
        <v>8</v>
      </c>
      <c r="H142" s="3">
        <v>123.8</v>
      </c>
      <c r="I142" s="4">
        <v>51</v>
      </c>
      <c r="J142" s="2" t="s">
        <v>61</v>
      </c>
      <c r="K142" s="2" t="s">
        <v>59</v>
      </c>
      <c r="L142" s="1">
        <v>44798</v>
      </c>
      <c r="M142" s="2">
        <f t="shared" si="30"/>
        <v>4600.7217630853993</v>
      </c>
      <c r="N142" s="9">
        <v>11.124363005529652</v>
      </c>
      <c r="O142" s="9">
        <v>43.304781524449744</v>
      </c>
      <c r="P142" s="9">
        <v>69.749539195489533</v>
      </c>
      <c r="Q142" s="9">
        <v>42.773501030033614</v>
      </c>
      <c r="R142" s="9">
        <v>4.7164696953269001</v>
      </c>
      <c r="S142" s="9">
        <v>1.6480537785969858</v>
      </c>
      <c r="T142" s="9">
        <f t="shared" si="31"/>
        <v>0.64805377859698576</v>
      </c>
      <c r="U142" s="9">
        <f t="shared" si="32"/>
        <v>64.867071451805273</v>
      </c>
      <c r="V142" s="9">
        <f t="shared" si="33"/>
        <v>55.165575192453652</v>
      </c>
      <c r="W142" s="9">
        <f t="shared" si="34"/>
        <v>1.7204414736514846</v>
      </c>
      <c r="X142" s="9">
        <f t="shared" si="35"/>
        <v>22.360511764068089</v>
      </c>
      <c r="Y142" s="9">
        <f t="shared" si="36"/>
        <v>51.10160468394232</v>
      </c>
      <c r="Z142" s="9">
        <f t="shared" si="37"/>
        <v>56.153989138737387</v>
      </c>
      <c r="AA142" s="9">
        <f t="shared" si="38"/>
        <v>78.544432378259188</v>
      </c>
      <c r="AB142" s="9">
        <f t="shared" si="39"/>
        <v>73.572979441036225</v>
      </c>
      <c r="AC142" s="9"/>
      <c r="AD142" s="9"/>
    </row>
    <row r="143" spans="1:30" x14ac:dyDescent="0.2">
      <c r="A143">
        <v>2022</v>
      </c>
      <c r="B143" t="s">
        <v>12</v>
      </c>
      <c r="C143" t="s">
        <v>18</v>
      </c>
      <c r="D143" s="1">
        <v>44741</v>
      </c>
      <c r="E143">
        <v>6</v>
      </c>
      <c r="F143">
        <v>1</v>
      </c>
      <c r="G143">
        <v>9</v>
      </c>
      <c r="H143" s="3">
        <v>217.3</v>
      </c>
      <c r="I143" s="4">
        <v>52</v>
      </c>
      <c r="J143" s="2" t="s">
        <v>59</v>
      </c>
      <c r="K143" s="2" t="s">
        <v>59</v>
      </c>
      <c r="L143" s="1">
        <v>44805</v>
      </c>
      <c r="M143" s="2">
        <f t="shared" si="30"/>
        <v>8075.4187327823693</v>
      </c>
      <c r="N143" s="9">
        <v>11.324809283335124</v>
      </c>
      <c r="O143" s="9">
        <v>44.428924465456113</v>
      </c>
      <c r="P143" s="9">
        <v>71.215214354786724</v>
      </c>
      <c r="Q143" s="9">
        <v>42.591597722144627</v>
      </c>
      <c r="R143" s="9">
        <v>5.8128290534006668</v>
      </c>
      <c r="S143" s="9">
        <v>1.6331793273879878</v>
      </c>
      <c r="T143" s="9">
        <f t="shared" si="31"/>
        <v>0.63317932738798777</v>
      </c>
      <c r="U143" s="9">
        <f t="shared" si="32"/>
        <v>66.23014934995166</v>
      </c>
      <c r="V143" s="9">
        <f t="shared" si="33"/>
        <v>54.289867841409695</v>
      </c>
      <c r="W143" s="9">
        <f t="shared" si="34"/>
        <v>1.6850331925165962</v>
      </c>
      <c r="X143" s="9">
        <f t="shared" si="35"/>
        <v>20.811862039325227</v>
      </c>
      <c r="Y143" s="9">
        <f t="shared" si="36"/>
        <v>50.980820887504038</v>
      </c>
      <c r="Z143" s="9">
        <f t="shared" si="37"/>
        <v>55.394796570689834</v>
      </c>
      <c r="AA143" s="9">
        <f t="shared" si="38"/>
        <v>75.887862531964956</v>
      </c>
      <c r="AB143" s="9">
        <f t="shared" si="39"/>
        <v>70.914906457453228</v>
      </c>
      <c r="AC143" s="9"/>
      <c r="AD143" s="9"/>
    </row>
    <row r="144" spans="1:30" x14ac:dyDescent="0.2">
      <c r="A144">
        <v>2022</v>
      </c>
      <c r="B144" t="s">
        <v>12</v>
      </c>
      <c r="C144" t="s">
        <v>18</v>
      </c>
      <c r="D144" s="1">
        <v>44741</v>
      </c>
      <c r="E144">
        <v>6</v>
      </c>
      <c r="F144">
        <v>2</v>
      </c>
      <c r="G144">
        <v>9</v>
      </c>
      <c r="H144" s="3">
        <v>123.2</v>
      </c>
      <c r="I144" s="4">
        <v>54</v>
      </c>
      <c r="J144" s="2" t="s">
        <v>59</v>
      </c>
      <c r="K144" s="2" t="s">
        <v>59</v>
      </c>
      <c r="L144" s="1">
        <v>44805</v>
      </c>
      <c r="M144" s="2">
        <f t="shared" si="30"/>
        <v>4578.424242424242</v>
      </c>
      <c r="N144" s="9">
        <v>14.347731712611244</v>
      </c>
      <c r="O144" s="9">
        <v>40.047753418710656</v>
      </c>
      <c r="P144" s="9">
        <v>62.014326025613201</v>
      </c>
      <c r="Q144" s="9">
        <v>39.25548079010202</v>
      </c>
      <c r="R144" s="9">
        <v>3.6574777512481003</v>
      </c>
      <c r="S144" s="9">
        <v>2.4202300846537876</v>
      </c>
      <c r="T144" s="9">
        <f t="shared" si="31"/>
        <v>1.4202300846537876</v>
      </c>
      <c r="U144" s="9">
        <f t="shared" si="32"/>
        <v>57.673323203820281</v>
      </c>
      <c r="V144" s="9">
        <f t="shared" si="33"/>
        <v>57.702800086824404</v>
      </c>
      <c r="W144" s="9">
        <f t="shared" si="34"/>
        <v>1.9350367518375917</v>
      </c>
      <c r="X144" s="9">
        <f t="shared" si="35"/>
        <v>25.558714998914688</v>
      </c>
      <c r="Y144" s="9">
        <f t="shared" si="36"/>
        <v>48.765639244627742</v>
      </c>
      <c r="Z144" s="9">
        <f t="shared" si="37"/>
        <v>58.754484182628246</v>
      </c>
      <c r="AA144" s="9">
        <f t="shared" si="38"/>
        <v>92.432590429793592</v>
      </c>
      <c r="AB144" s="9">
        <f t="shared" si="39"/>
        <v>86.555844071273327</v>
      </c>
      <c r="AC144" s="9"/>
      <c r="AD144" s="9"/>
    </row>
    <row r="145" spans="1:30" x14ac:dyDescent="0.2">
      <c r="A145">
        <v>2022</v>
      </c>
      <c r="B145" t="s">
        <v>12</v>
      </c>
      <c r="C145" t="s">
        <v>18</v>
      </c>
      <c r="D145" s="1">
        <v>44741</v>
      </c>
      <c r="E145">
        <v>6</v>
      </c>
      <c r="F145">
        <v>3</v>
      </c>
      <c r="G145">
        <v>9</v>
      </c>
      <c r="H145" s="3">
        <v>140.1</v>
      </c>
      <c r="I145" s="4">
        <v>52</v>
      </c>
      <c r="J145" s="2" t="s">
        <v>59</v>
      </c>
      <c r="K145" s="2" t="s">
        <v>59</v>
      </c>
      <c r="L145" s="1">
        <v>44805</v>
      </c>
      <c r="M145" s="2">
        <f t="shared" si="30"/>
        <v>5206.4710743801643</v>
      </c>
      <c r="N145" s="9">
        <v>13.694163677861102</v>
      </c>
      <c r="O145" s="9">
        <v>41.028149114226714</v>
      </c>
      <c r="P145" s="9">
        <v>65.362460602108456</v>
      </c>
      <c r="Q145" s="9">
        <v>40.647755678730569</v>
      </c>
      <c r="R145" s="9">
        <v>4.3908270840126074</v>
      </c>
      <c r="S145" s="9">
        <v>2.0541245516791653</v>
      </c>
      <c r="T145" s="9">
        <f t="shared" si="31"/>
        <v>1.0541245516791653</v>
      </c>
      <c r="U145" s="9">
        <f t="shared" si="32"/>
        <v>60.787088359960869</v>
      </c>
      <c r="V145" s="9">
        <f t="shared" si="33"/>
        <v>56.939071840017391</v>
      </c>
      <c r="W145" s="9">
        <f t="shared" si="34"/>
        <v>1.8359161955437315</v>
      </c>
      <c r="X145" s="9">
        <f t="shared" si="35"/>
        <v>23.464623410498863</v>
      </c>
      <c r="Y145" s="9">
        <f t="shared" si="36"/>
        <v>49.690109770677097</v>
      </c>
      <c r="Z145" s="9">
        <f t="shared" si="37"/>
        <v>57.415051108530861</v>
      </c>
      <c r="AA145" s="9">
        <f t="shared" si="38"/>
        <v>85.698554632620244</v>
      </c>
      <c r="AB145" s="9">
        <f t="shared" si="39"/>
        <v>81.03516600799685</v>
      </c>
      <c r="AC145" s="9"/>
      <c r="AD145" s="9"/>
    </row>
    <row r="146" spans="1:30" x14ac:dyDescent="0.2">
      <c r="A146">
        <v>2022</v>
      </c>
      <c r="B146" t="s">
        <v>12</v>
      </c>
      <c r="C146" t="s">
        <v>18</v>
      </c>
      <c r="D146" s="1">
        <v>44741</v>
      </c>
      <c r="E146">
        <v>6</v>
      </c>
      <c r="F146">
        <v>4</v>
      </c>
      <c r="G146">
        <v>9</v>
      </c>
      <c r="H146" s="3">
        <v>155.19999999999999</v>
      </c>
      <c r="I146" s="4">
        <v>53</v>
      </c>
      <c r="J146" s="2" t="s">
        <v>59</v>
      </c>
      <c r="K146" s="2" t="s">
        <v>59</v>
      </c>
      <c r="L146" s="1">
        <v>44805</v>
      </c>
      <c r="M146" s="2">
        <f t="shared" si="30"/>
        <v>5767.6253443526166</v>
      </c>
      <c r="N146" s="9">
        <v>12.967391304347824</v>
      </c>
      <c r="O146" s="9">
        <v>40.793478260869563</v>
      </c>
      <c r="P146" s="9">
        <v>66.630434782608688</v>
      </c>
      <c r="Q146" s="9">
        <v>41.565217391304351</v>
      </c>
      <c r="R146" s="9">
        <v>3.9347826086956519</v>
      </c>
      <c r="S146" s="9">
        <v>1.9673913043478259</v>
      </c>
      <c r="T146" s="9">
        <f t="shared" si="31"/>
        <v>0.96739130434782594</v>
      </c>
      <c r="U146" s="9">
        <f t="shared" si="32"/>
        <v>61.966304347826082</v>
      </c>
      <c r="V146" s="9">
        <f t="shared" si="33"/>
        <v>57.121880434782611</v>
      </c>
      <c r="W146" s="9">
        <f t="shared" si="34"/>
        <v>1.8009787928221861</v>
      </c>
      <c r="X146" s="9">
        <f t="shared" si="35"/>
        <v>23.098913043478269</v>
      </c>
      <c r="Y146" s="9">
        <f t="shared" si="36"/>
        <v>50.299304347826094</v>
      </c>
      <c r="Z146" s="9">
        <f t="shared" si="37"/>
        <v>57.198516756143675</v>
      </c>
      <c r="AA146" s="9">
        <f t="shared" si="38"/>
        <v>83.750663137153836</v>
      </c>
      <c r="AB146" s="9">
        <f t="shared" si="39"/>
        <v>79.748290906331803</v>
      </c>
      <c r="AC146" s="9"/>
      <c r="AD146" s="9"/>
    </row>
  </sheetData>
  <sortState xmlns:xlrd2="http://schemas.microsoft.com/office/spreadsheetml/2017/richdata2" ref="A3:AV146">
    <sortCondition ref="D3:D146"/>
    <sortCondition ref="G3:G14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156F-75CB-5042-A03F-E024DCEE8211}">
  <dimension ref="A1:I69"/>
  <sheetViews>
    <sheetView workbookViewId="0">
      <selection activeCell="B44" sqref="B44"/>
    </sheetView>
  </sheetViews>
  <sheetFormatPr baseColWidth="10" defaultRowHeight="16" x14ac:dyDescent="0.2"/>
  <cols>
    <col min="1" max="1" width="18.6640625" customWidth="1"/>
    <col min="2" max="2" width="33.6640625" customWidth="1"/>
    <col min="3" max="3" width="13.6640625" customWidth="1"/>
    <col min="4" max="4" width="18.6640625" customWidth="1"/>
    <col min="5" max="5" width="13.5" customWidth="1"/>
    <col min="6" max="7" width="13.6640625" customWidth="1"/>
    <col min="8" max="8" width="14.1640625" customWidth="1"/>
    <col min="9" max="9" width="13.5" customWidth="1"/>
  </cols>
  <sheetData>
    <row r="1" spans="1:9" x14ac:dyDescent="0.2">
      <c r="A1" t="s">
        <v>92</v>
      </c>
    </row>
    <row r="2" spans="1:9" x14ac:dyDescent="0.2">
      <c r="A2" s="12" t="s">
        <v>90</v>
      </c>
      <c r="B2" s="12"/>
      <c r="C2" s="12"/>
      <c r="D2" s="12"/>
      <c r="E2" s="12"/>
      <c r="F2" s="12"/>
      <c r="G2" s="12"/>
      <c r="H2" s="12"/>
      <c r="I2" s="12"/>
    </row>
    <row r="4" spans="1:9" x14ac:dyDescent="0.2">
      <c r="A4" s="10" t="s">
        <v>86</v>
      </c>
      <c r="B4" s="10" t="s">
        <v>83</v>
      </c>
      <c r="C4" s="10" t="s">
        <v>84</v>
      </c>
      <c r="D4" s="10" t="s">
        <v>85</v>
      </c>
      <c r="E4" s="10" t="s">
        <v>87</v>
      </c>
      <c r="F4" s="10" t="s">
        <v>88</v>
      </c>
      <c r="G4" s="10" t="s">
        <v>89</v>
      </c>
      <c r="H4" s="10" t="s">
        <v>82</v>
      </c>
      <c r="I4" s="10" t="s">
        <v>81</v>
      </c>
    </row>
    <row r="5" spans="1:9" x14ac:dyDescent="0.2">
      <c r="A5" s="10"/>
      <c r="B5" s="10"/>
      <c r="C5" s="10"/>
      <c r="D5" s="10"/>
      <c r="E5" s="10"/>
      <c r="F5" s="10"/>
      <c r="G5" s="10"/>
      <c r="H5" s="10"/>
      <c r="I5" s="10"/>
    </row>
    <row r="6" spans="1:9" x14ac:dyDescent="0.2">
      <c r="A6" s="10">
        <v>4</v>
      </c>
      <c r="B6" s="10" t="s">
        <v>42</v>
      </c>
      <c r="C6" s="11">
        <v>10.375</v>
      </c>
      <c r="D6" s="11">
        <v>798.52995867768584</v>
      </c>
      <c r="E6" s="11">
        <v>27.848608378126123</v>
      </c>
      <c r="F6" s="11">
        <v>28.250986192249982</v>
      </c>
      <c r="G6" s="11">
        <v>42.149036339916435</v>
      </c>
      <c r="H6" s="11">
        <v>156.46667752555658</v>
      </c>
      <c r="I6" s="11">
        <v>148.60388536331851</v>
      </c>
    </row>
    <row r="7" spans="1:9" x14ac:dyDescent="0.2">
      <c r="A7" s="10">
        <v>5</v>
      </c>
      <c r="B7" s="10" t="s">
        <v>77</v>
      </c>
      <c r="C7" s="11">
        <v>17.9375</v>
      </c>
      <c r="D7" s="11">
        <v>1515.766873278237</v>
      </c>
      <c r="E7" s="11">
        <v>23.591193048361699</v>
      </c>
      <c r="F7" s="11">
        <v>32.303818652580659</v>
      </c>
      <c r="G7" s="11">
        <v>49.932676030049215</v>
      </c>
      <c r="H7" s="11">
        <v>126.20153444402406</v>
      </c>
      <c r="I7" s="11">
        <v>119.59993017605686</v>
      </c>
    </row>
    <row r="8" spans="1:9" x14ac:dyDescent="0.2">
      <c r="A8" s="10">
        <v>6</v>
      </c>
      <c r="B8" s="10" t="s">
        <v>79</v>
      </c>
      <c r="C8" s="11">
        <v>28.5625</v>
      </c>
      <c r="D8" s="11">
        <v>2179.1181129476586</v>
      </c>
      <c r="E8" s="11">
        <v>18.170397325225903</v>
      </c>
      <c r="F8" s="11">
        <v>38.112642992403515</v>
      </c>
      <c r="G8" s="11">
        <v>57.007269882393501</v>
      </c>
      <c r="H8" s="11">
        <v>105.32631013667938</v>
      </c>
      <c r="I8" s="11">
        <v>96.891910369223154</v>
      </c>
    </row>
    <row r="9" spans="1:9" x14ac:dyDescent="0.2">
      <c r="A9" s="10">
        <v>7</v>
      </c>
      <c r="B9" s="10" t="s">
        <v>78</v>
      </c>
      <c r="C9" s="11">
        <v>35.25</v>
      </c>
      <c r="D9" s="11">
        <v>3319.0788567493109</v>
      </c>
      <c r="E9" s="11">
        <v>15.758251058127682</v>
      </c>
      <c r="F9" s="11">
        <v>39.959718631635162</v>
      </c>
      <c r="G9" s="11">
        <v>61.009451990863461</v>
      </c>
      <c r="H9" s="11">
        <v>95.339007144692204</v>
      </c>
      <c r="I9" s="11">
        <v>88.363341006471842</v>
      </c>
    </row>
    <row r="10" spans="1:9" x14ac:dyDescent="0.2">
      <c r="A10" s="10">
        <v>8</v>
      </c>
      <c r="B10" s="10" t="s">
        <v>80</v>
      </c>
      <c r="C10" s="11">
        <v>44.4375</v>
      </c>
      <c r="D10" s="11">
        <v>4309.2281336088145</v>
      </c>
      <c r="E10" s="11">
        <v>14.50328388190427</v>
      </c>
      <c r="F10" s="11">
        <v>41.934291768288219</v>
      </c>
      <c r="G10" s="11">
        <v>64.070862788832272</v>
      </c>
      <c r="H10" s="11">
        <v>88.935209484661812</v>
      </c>
      <c r="I10" s="11">
        <v>81.795792006500776</v>
      </c>
    </row>
    <row r="11" spans="1:9" x14ac:dyDescent="0.2">
      <c r="A11" s="10">
        <v>9</v>
      </c>
      <c r="B11" s="10" t="s">
        <v>59</v>
      </c>
      <c r="C11" s="11">
        <v>50.5625</v>
      </c>
      <c r="D11" s="11">
        <v>6031.4793388429762</v>
      </c>
      <c r="E11" s="11">
        <v>13.25750982955352</v>
      </c>
      <c r="F11" s="11">
        <v>42.230369479405354</v>
      </c>
      <c r="G11" s="11">
        <v>65.549533258117165</v>
      </c>
      <c r="H11" s="11">
        <v>85.195262678059493</v>
      </c>
      <c r="I11" s="11">
        <v>79.632333218264776</v>
      </c>
    </row>
    <row r="12" spans="1:9" x14ac:dyDescent="0.2">
      <c r="A12" s="10"/>
      <c r="B12" s="10"/>
      <c r="C12" s="11"/>
      <c r="D12" s="11"/>
      <c r="E12" s="11"/>
      <c r="F12" s="11"/>
      <c r="G12" s="11"/>
      <c r="H12" s="11"/>
      <c r="I12" s="11"/>
    </row>
    <row r="15" spans="1:9" x14ac:dyDescent="0.2">
      <c r="A15" t="s">
        <v>93</v>
      </c>
    </row>
    <row r="16" spans="1:9" x14ac:dyDescent="0.2">
      <c r="A16" s="12" t="s">
        <v>90</v>
      </c>
      <c r="B16" s="12"/>
      <c r="C16" s="12"/>
      <c r="D16" s="12"/>
      <c r="E16" s="12"/>
      <c r="F16" s="12"/>
      <c r="G16" s="12"/>
      <c r="H16" s="12"/>
      <c r="I16" s="12"/>
    </row>
    <row r="18" spans="1:9" x14ac:dyDescent="0.2">
      <c r="A18" s="10"/>
      <c r="B18" s="10" t="s">
        <v>83</v>
      </c>
      <c r="C18" s="10" t="s">
        <v>84</v>
      </c>
      <c r="D18" s="10" t="s">
        <v>85</v>
      </c>
      <c r="E18" s="10" t="s">
        <v>87</v>
      </c>
      <c r="F18" s="10" t="s">
        <v>88</v>
      </c>
      <c r="G18" s="10" t="s">
        <v>89</v>
      </c>
      <c r="H18" s="10" t="s">
        <v>82</v>
      </c>
      <c r="I18" s="10" t="s">
        <v>81</v>
      </c>
    </row>
    <row r="19" spans="1:9" x14ac:dyDescent="0.2">
      <c r="A19" s="10"/>
      <c r="B19" s="10"/>
      <c r="C19" s="10"/>
      <c r="D19" s="10"/>
      <c r="E19" s="10"/>
      <c r="F19" s="10"/>
      <c r="G19" s="10"/>
      <c r="H19" s="10"/>
      <c r="I19" s="10"/>
    </row>
    <row r="20" spans="1:9" x14ac:dyDescent="0.2">
      <c r="B20" s="10" t="s">
        <v>42</v>
      </c>
      <c r="C20" s="11">
        <v>10.375</v>
      </c>
      <c r="D20" s="11">
        <v>798.52995867768584</v>
      </c>
      <c r="E20" s="11">
        <v>27.848608378126123</v>
      </c>
      <c r="F20" s="11">
        <v>28.250986192249982</v>
      </c>
      <c r="G20" s="11">
        <v>42.149036339916435</v>
      </c>
      <c r="H20" s="11">
        <v>156.46667752555658</v>
      </c>
      <c r="I20" s="11">
        <v>148.60388536331851</v>
      </c>
    </row>
    <row r="21" spans="1:9" x14ac:dyDescent="0.2">
      <c r="B21" s="10" t="s">
        <v>77</v>
      </c>
      <c r="C21" s="11">
        <v>22.625</v>
      </c>
      <c r="D21" s="11">
        <v>1812.9510158402202</v>
      </c>
      <c r="E21" s="11">
        <v>20.801272281911338</v>
      </c>
      <c r="F21" s="11">
        <v>34.834548783206856</v>
      </c>
      <c r="G21" s="11">
        <v>53.256702085554593</v>
      </c>
      <c r="H21" s="11">
        <v>116.04014242150274</v>
      </c>
      <c r="I21" s="11">
        <v>109.02253129650998</v>
      </c>
    </row>
    <row r="22" spans="1:9" x14ac:dyDescent="0.2">
      <c r="B22" s="10" t="s">
        <v>91</v>
      </c>
      <c r="C22" s="11">
        <v>36.06666666666667</v>
      </c>
      <c r="D22" s="11">
        <v>3104.0626262626261</v>
      </c>
      <c r="E22" s="11">
        <v>15.842249413275743</v>
      </c>
      <c r="F22" s="11">
        <v>40.596161579095572</v>
      </c>
      <c r="G22" s="11">
        <v>61.306429080945577</v>
      </c>
      <c r="H22" s="11">
        <v>95.077540701454026</v>
      </c>
      <c r="I22" s="11">
        <v>86.857287095662883</v>
      </c>
    </row>
    <row r="23" spans="1:9" x14ac:dyDescent="0.2">
      <c r="B23" s="10" t="s">
        <v>60</v>
      </c>
      <c r="C23" s="11">
        <v>38.4</v>
      </c>
      <c r="D23" s="11">
        <v>3840.3763085399451</v>
      </c>
      <c r="E23" s="11">
        <v>14.060219686881632</v>
      </c>
      <c r="F23" s="11">
        <v>41.24437930130135</v>
      </c>
      <c r="G23" s="11">
        <v>63.083373976342934</v>
      </c>
      <c r="H23" s="11">
        <v>90.844774592940624</v>
      </c>
      <c r="I23" s="11">
        <v>83.826504111520848</v>
      </c>
    </row>
    <row r="24" spans="1:9" x14ac:dyDescent="0.2">
      <c r="B24" s="10" t="s">
        <v>59</v>
      </c>
      <c r="C24" s="11">
        <v>48.964285714285715</v>
      </c>
      <c r="D24" s="11">
        <v>5496.3388429752067</v>
      </c>
      <c r="E24" s="11">
        <v>13.961236058430789</v>
      </c>
      <c r="F24" s="11">
        <v>42.24227082619452</v>
      </c>
      <c r="G24" s="11">
        <v>65.067461798944478</v>
      </c>
      <c r="H24" s="11">
        <v>86.510201472688181</v>
      </c>
      <c r="I24" s="11">
        <v>80.220696716285516</v>
      </c>
    </row>
    <row r="25" spans="1:9" x14ac:dyDescent="0.2">
      <c r="B25" s="10"/>
      <c r="C25" s="11"/>
      <c r="D25" s="11"/>
      <c r="E25" s="11"/>
      <c r="F25" s="11"/>
      <c r="G25" s="11"/>
      <c r="H25" s="11"/>
      <c r="I25" s="11"/>
    </row>
    <row r="28" spans="1:9" x14ac:dyDescent="0.2">
      <c r="A28" t="s">
        <v>104</v>
      </c>
    </row>
    <row r="29" spans="1:9" x14ac:dyDescent="0.2">
      <c r="A29" s="12" t="s">
        <v>90</v>
      </c>
      <c r="B29" s="12"/>
      <c r="C29" s="12"/>
      <c r="D29" s="12"/>
      <c r="E29" s="12"/>
      <c r="F29" s="12"/>
      <c r="G29" s="12"/>
      <c r="H29" s="12"/>
      <c r="I29" s="12"/>
    </row>
    <row r="31" spans="1:9" x14ac:dyDescent="0.2">
      <c r="A31" t="s">
        <v>103</v>
      </c>
      <c r="B31" t="s">
        <v>98</v>
      </c>
      <c r="C31" s="10" t="s">
        <v>84</v>
      </c>
      <c r="D31" s="10" t="s">
        <v>85</v>
      </c>
      <c r="E31" s="10" t="s">
        <v>87</v>
      </c>
      <c r="F31" s="10" t="s">
        <v>88</v>
      </c>
      <c r="G31" s="10" t="s">
        <v>89</v>
      </c>
      <c r="H31" s="10" t="s">
        <v>82</v>
      </c>
      <c r="I31" s="10" t="s">
        <v>81</v>
      </c>
    </row>
    <row r="33" spans="1:9" x14ac:dyDescent="0.2">
      <c r="A33" t="s">
        <v>94</v>
      </c>
      <c r="B33" t="s">
        <v>99</v>
      </c>
      <c r="C33" s="11">
        <v>16.625</v>
      </c>
      <c r="D33" s="11">
        <v>1189.6656336088154</v>
      </c>
      <c r="E33" s="11">
        <v>21.952509919629776</v>
      </c>
      <c r="F33" s="11">
        <v>32.537492297831264</v>
      </c>
      <c r="G33" s="11">
        <v>50.493545038185438</v>
      </c>
      <c r="H33" s="11">
        <v>126.9246947238691</v>
      </c>
      <c r="I33" s="11">
        <v>120.79595346309327</v>
      </c>
    </row>
    <row r="34" spans="1:9" x14ac:dyDescent="0.2">
      <c r="A34" t="s">
        <v>95</v>
      </c>
      <c r="B34" t="s">
        <v>100</v>
      </c>
      <c r="C34" s="11">
        <v>17.916666666666668</v>
      </c>
      <c r="D34" s="11">
        <v>1512.2054637281908</v>
      </c>
      <c r="E34" s="11">
        <v>24.097564042483199</v>
      </c>
      <c r="F34" s="11">
        <v>31.230933433627641</v>
      </c>
      <c r="G34" s="11">
        <v>47.215084078326989</v>
      </c>
      <c r="H34" s="11">
        <v>138.5720082211277</v>
      </c>
      <c r="I34" s="11">
        <v>130.99246979525427</v>
      </c>
    </row>
    <row r="35" spans="1:9" x14ac:dyDescent="0.2">
      <c r="A35" t="s">
        <v>96</v>
      </c>
      <c r="B35" t="s">
        <v>101</v>
      </c>
      <c r="C35" s="11">
        <v>21</v>
      </c>
      <c r="D35" s="11">
        <v>1590.5564738292012</v>
      </c>
      <c r="E35" s="11">
        <v>22.530255928537944</v>
      </c>
      <c r="F35" s="11">
        <v>33.880889571646442</v>
      </c>
      <c r="G35" s="11">
        <v>50.840095804225889</v>
      </c>
      <c r="H35" s="11">
        <v>125.12646266577751</v>
      </c>
      <c r="I35" s="11">
        <v>116.36542478023075</v>
      </c>
    </row>
    <row r="36" spans="1:9" x14ac:dyDescent="0.2">
      <c r="A36" t="s">
        <v>97</v>
      </c>
      <c r="B36" t="s">
        <v>102</v>
      </c>
      <c r="C36" s="11">
        <v>19.625</v>
      </c>
      <c r="D36" s="11">
        <v>1815.3898071625342</v>
      </c>
      <c r="E36" s="11">
        <v>25.055556088106332</v>
      </c>
      <c r="F36" s="11">
        <v>33.097448413753753</v>
      </c>
      <c r="G36" s="11">
        <v>49.255021121851001</v>
      </c>
      <c r="H36" s="11">
        <v>127.69682895902815</v>
      </c>
      <c r="I36" s="11">
        <v>120.66914712326282</v>
      </c>
    </row>
    <row r="39" spans="1:9" x14ac:dyDescent="0.2">
      <c r="A39" t="s">
        <v>114</v>
      </c>
    </row>
    <row r="40" spans="1:9" x14ac:dyDescent="0.2">
      <c r="A40" s="12" t="s">
        <v>115</v>
      </c>
      <c r="B40" s="12"/>
      <c r="C40" s="12"/>
      <c r="D40" s="12"/>
      <c r="E40" s="12"/>
      <c r="F40" s="12"/>
      <c r="G40" s="12"/>
      <c r="H40" s="12"/>
      <c r="I40" s="12"/>
    </row>
    <row r="42" spans="1:9" x14ac:dyDescent="0.2">
      <c r="C42" s="17" t="s">
        <v>127</v>
      </c>
      <c r="D42" s="17"/>
      <c r="F42" s="17" t="s">
        <v>129</v>
      </c>
      <c r="G42" s="17"/>
    </row>
    <row r="43" spans="1:9" x14ac:dyDescent="0.2">
      <c r="B43" t="s">
        <v>134</v>
      </c>
      <c r="C43" s="10" t="s">
        <v>84</v>
      </c>
      <c r="D43" s="13" t="s">
        <v>85</v>
      </c>
      <c r="F43" s="10" t="s">
        <v>84</v>
      </c>
      <c r="G43" s="13" t="s">
        <v>85</v>
      </c>
      <c r="I43" t="s">
        <v>113</v>
      </c>
    </row>
    <row r="45" spans="1:9" x14ac:dyDescent="0.2">
      <c r="B45" t="s">
        <v>105</v>
      </c>
      <c r="C45" t="s">
        <v>110</v>
      </c>
      <c r="D45" s="4">
        <v>3170.8932506887049</v>
      </c>
      <c r="F45" t="s">
        <v>111</v>
      </c>
      <c r="G45" s="4">
        <v>735.81818181818187</v>
      </c>
      <c r="I45" s="4">
        <v>3906.7114325068869</v>
      </c>
    </row>
    <row r="46" spans="1:9" x14ac:dyDescent="0.2">
      <c r="B46" t="s">
        <v>106</v>
      </c>
      <c r="C46" t="s">
        <v>108</v>
      </c>
      <c r="D46" s="4">
        <v>2253.9077134986228</v>
      </c>
      <c r="F46" t="s">
        <v>108</v>
      </c>
      <c r="G46" s="4">
        <v>2323.5874655647381</v>
      </c>
      <c r="I46" s="4">
        <v>4577.4951790633604</v>
      </c>
    </row>
    <row r="47" spans="1:9" x14ac:dyDescent="0.2">
      <c r="B47" t="s">
        <v>107</v>
      </c>
      <c r="C47" t="s">
        <v>109</v>
      </c>
      <c r="D47" s="4">
        <v>3694.8849862258949</v>
      </c>
      <c r="F47" t="s">
        <v>112</v>
      </c>
      <c r="G47" s="4">
        <v>1621.2155647382922</v>
      </c>
      <c r="I47" s="4">
        <v>5316.1005509641873</v>
      </c>
    </row>
    <row r="50" spans="1:9" x14ac:dyDescent="0.2">
      <c r="A50" t="s">
        <v>130</v>
      </c>
    </row>
    <row r="51" spans="1:9" x14ac:dyDescent="0.2">
      <c r="A51" s="12" t="s">
        <v>131</v>
      </c>
      <c r="B51" s="12"/>
      <c r="C51" s="12"/>
      <c r="D51" s="12"/>
      <c r="E51" s="12"/>
      <c r="F51" s="12"/>
      <c r="G51" s="12"/>
      <c r="H51" s="12"/>
      <c r="I51" s="12"/>
    </row>
    <row r="53" spans="1:9" x14ac:dyDescent="0.2">
      <c r="C53" s="17" t="s">
        <v>127</v>
      </c>
      <c r="D53" s="17"/>
      <c r="E53" s="17"/>
      <c r="F53" s="17" t="s">
        <v>128</v>
      </c>
      <c r="G53" s="17"/>
      <c r="H53" s="17"/>
      <c r="I53" t="s">
        <v>113</v>
      </c>
    </row>
    <row r="54" spans="1:9" x14ac:dyDescent="0.2">
      <c r="A54" t="s">
        <v>132</v>
      </c>
      <c r="B54" t="s">
        <v>133</v>
      </c>
      <c r="D54" s="10" t="s">
        <v>84</v>
      </c>
      <c r="E54" s="13" t="s">
        <v>85</v>
      </c>
      <c r="G54" s="10" t="s">
        <v>84</v>
      </c>
      <c r="H54" s="13" t="s">
        <v>85</v>
      </c>
    </row>
    <row r="56" spans="1:9" x14ac:dyDescent="0.2">
      <c r="A56" t="s">
        <v>122</v>
      </c>
      <c r="B56" t="s">
        <v>117</v>
      </c>
      <c r="C56" s="1">
        <v>45137</v>
      </c>
      <c r="D56" s="11">
        <v>28</v>
      </c>
      <c r="E56" s="11">
        <v>2986.0096418732783</v>
      </c>
      <c r="F56" s="1">
        <v>45168</v>
      </c>
      <c r="G56" s="11">
        <v>15.75</v>
      </c>
      <c r="H56" s="11">
        <v>1333.2059228650137</v>
      </c>
      <c r="I56" s="11">
        <v>4319.2155647382915</v>
      </c>
    </row>
    <row r="57" spans="1:9" x14ac:dyDescent="0.2">
      <c r="A57" t="s">
        <v>126</v>
      </c>
      <c r="B57" t="s">
        <v>118</v>
      </c>
      <c r="C57" s="1">
        <v>45137</v>
      </c>
      <c r="D57" s="11">
        <v>27.75</v>
      </c>
      <c r="E57" s="11">
        <v>2697.9999999999995</v>
      </c>
      <c r="F57" s="1">
        <v>45168</v>
      </c>
      <c r="G57" s="11">
        <v>12.375</v>
      </c>
      <c r="H57" s="11">
        <v>1298.8305785123966</v>
      </c>
      <c r="I57" s="11">
        <v>3996.8305785123962</v>
      </c>
    </row>
    <row r="58" spans="1:9" x14ac:dyDescent="0.2">
      <c r="B58" t="s">
        <v>119</v>
      </c>
      <c r="C58" s="1">
        <v>45128</v>
      </c>
      <c r="D58" s="11">
        <v>28.875</v>
      </c>
      <c r="E58" s="11">
        <v>3246.14738292011</v>
      </c>
      <c r="F58" s="1">
        <v>45147</v>
      </c>
      <c r="G58" s="11">
        <v>16.5</v>
      </c>
      <c r="H58" s="11">
        <v>1025.6859504132231</v>
      </c>
      <c r="I58" s="11">
        <v>4271.833333333333</v>
      </c>
    </row>
    <row r="59" spans="1:9" x14ac:dyDescent="0.2">
      <c r="B59" t="s">
        <v>120</v>
      </c>
      <c r="C59" s="1">
        <v>45128</v>
      </c>
      <c r="D59" s="11">
        <v>26.75</v>
      </c>
      <c r="E59" s="11">
        <v>2387.6928374655649</v>
      </c>
      <c r="F59" s="1">
        <v>45147</v>
      </c>
      <c r="G59" s="11">
        <v>16.25</v>
      </c>
      <c r="H59" s="11">
        <v>784.12947658402197</v>
      </c>
      <c r="I59" s="11">
        <v>3171.822314049587</v>
      </c>
    </row>
    <row r="60" spans="1:9" x14ac:dyDescent="0.2">
      <c r="C60" s="1"/>
      <c r="D60" s="11"/>
      <c r="E60" s="11"/>
      <c r="F60" s="1"/>
      <c r="G60" s="11"/>
      <c r="H60" s="11"/>
      <c r="I60" s="11"/>
    </row>
    <row r="61" spans="1:9" x14ac:dyDescent="0.2">
      <c r="A61" t="s">
        <v>121</v>
      </c>
      <c r="B61" t="s">
        <v>117</v>
      </c>
      <c r="C61" s="1">
        <v>45137</v>
      </c>
      <c r="D61" s="11">
        <v>26.25</v>
      </c>
      <c r="E61" s="11">
        <v>2162.8595041322315</v>
      </c>
      <c r="F61" s="1">
        <v>45168</v>
      </c>
      <c r="G61" s="11">
        <v>11.125</v>
      </c>
      <c r="H61" s="11">
        <v>1031.2603305785124</v>
      </c>
      <c r="I61" s="11">
        <v>3194.1198347107438</v>
      </c>
    </row>
    <row r="62" spans="1:9" x14ac:dyDescent="0.2">
      <c r="A62" t="s">
        <v>126</v>
      </c>
      <c r="B62" t="s">
        <v>118</v>
      </c>
      <c r="C62" s="1">
        <v>45137</v>
      </c>
      <c r="D62" s="11">
        <v>26.25</v>
      </c>
      <c r="E62" s="11">
        <v>2395.125344352617</v>
      </c>
      <c r="F62" s="1">
        <v>45168</v>
      </c>
      <c r="G62" s="11">
        <v>10.5</v>
      </c>
      <c r="H62" s="11">
        <v>1201.2789256198346</v>
      </c>
      <c r="I62" s="11">
        <v>3596.4042699724514</v>
      </c>
    </row>
    <row r="63" spans="1:9" x14ac:dyDescent="0.2">
      <c r="B63" t="s">
        <v>119</v>
      </c>
      <c r="C63" s="1">
        <v>45128</v>
      </c>
      <c r="D63" s="11">
        <v>29.625</v>
      </c>
      <c r="E63" s="11">
        <v>2663.6246556473825</v>
      </c>
      <c r="F63" s="1">
        <v>45147</v>
      </c>
      <c r="G63" s="11">
        <v>16.25</v>
      </c>
      <c r="H63" s="11">
        <v>825.93732782369136</v>
      </c>
      <c r="I63" s="11">
        <v>3489.5619834710737</v>
      </c>
    </row>
    <row r="64" spans="1:9" x14ac:dyDescent="0.2">
      <c r="B64" t="s">
        <v>120</v>
      </c>
      <c r="C64" s="1">
        <v>45128</v>
      </c>
      <c r="D64" s="11">
        <v>25.25</v>
      </c>
      <c r="E64" s="11">
        <v>2475.0247933884298</v>
      </c>
      <c r="F64" s="1">
        <v>45147</v>
      </c>
      <c r="G64" s="11">
        <v>14.5</v>
      </c>
      <c r="H64" s="11">
        <v>791.56198347107431</v>
      </c>
      <c r="I64" s="11">
        <v>3266.586776859504</v>
      </c>
    </row>
    <row r="65" spans="1:9" x14ac:dyDescent="0.2">
      <c r="C65" s="1"/>
      <c r="D65" s="11"/>
      <c r="E65" s="11"/>
      <c r="F65" s="1"/>
      <c r="G65" s="11"/>
      <c r="H65" s="11"/>
      <c r="I65" s="11"/>
    </row>
    <row r="66" spans="1:9" x14ac:dyDescent="0.2">
      <c r="A66" t="s">
        <v>121</v>
      </c>
      <c r="B66" t="s">
        <v>117</v>
      </c>
      <c r="C66" s="1">
        <v>45137</v>
      </c>
      <c r="D66" s="11">
        <v>24.75</v>
      </c>
      <c r="E66" s="11">
        <v>1967.7561983471073</v>
      </c>
      <c r="F66" s="1">
        <v>45168</v>
      </c>
      <c r="G66" s="11">
        <v>17.25</v>
      </c>
      <c r="H66" s="11">
        <v>2266.9146005509642</v>
      </c>
      <c r="I66" s="11">
        <v>4234.6707988980716</v>
      </c>
    </row>
    <row r="67" spans="1:9" x14ac:dyDescent="0.2">
      <c r="A67" t="s">
        <v>123</v>
      </c>
      <c r="B67" t="s">
        <v>118</v>
      </c>
      <c r="C67" s="1">
        <v>45137</v>
      </c>
      <c r="D67" s="11">
        <v>26.25</v>
      </c>
      <c r="E67" s="11">
        <v>2190.7314049586776</v>
      </c>
      <c r="F67" s="1">
        <v>45168</v>
      </c>
      <c r="G67" s="11">
        <v>17.125</v>
      </c>
      <c r="H67" s="11">
        <v>2269.7017906336087</v>
      </c>
      <c r="I67" s="11">
        <v>4460.4331955922862</v>
      </c>
    </row>
    <row r="68" spans="1:9" x14ac:dyDescent="0.2">
      <c r="A68" t="s">
        <v>124</v>
      </c>
      <c r="B68" t="s">
        <v>119</v>
      </c>
      <c r="C68" s="1">
        <v>45128</v>
      </c>
      <c r="D68" s="11">
        <v>27.25</v>
      </c>
      <c r="E68" s="11">
        <v>2420.2100550964187</v>
      </c>
      <c r="F68" s="1">
        <v>45147</v>
      </c>
      <c r="G68" s="11">
        <v>18.5</v>
      </c>
      <c r="H68" s="11">
        <v>1267.242424242424</v>
      </c>
      <c r="I68" s="11">
        <v>3687.4524793388427</v>
      </c>
    </row>
    <row r="69" spans="1:9" x14ac:dyDescent="0.2">
      <c r="A69" t="s">
        <v>125</v>
      </c>
      <c r="B69" t="s">
        <v>120</v>
      </c>
      <c r="C69" s="1">
        <v>45128</v>
      </c>
      <c r="D69" s="11">
        <v>28.5</v>
      </c>
      <c r="E69" s="11">
        <v>2878.238292011019</v>
      </c>
      <c r="F69" s="1">
        <v>45147</v>
      </c>
      <c r="G69" s="11">
        <v>17</v>
      </c>
      <c r="H69" s="11">
        <v>803.63980716253434</v>
      </c>
      <c r="I69" s="11">
        <v>3681.8780991735534</v>
      </c>
    </row>
  </sheetData>
  <mergeCells count="4">
    <mergeCell ref="F42:G42"/>
    <mergeCell ref="C53:E53"/>
    <mergeCell ref="F53:H53"/>
    <mergeCell ref="C42:D4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79EF6-DFAD-7D44-91F2-45666395C6DD}">
  <dimension ref="A1:AW98"/>
  <sheetViews>
    <sheetView topLeftCell="AA3" workbookViewId="0">
      <selection activeCell="AB1" sqref="A1:XFD1048576"/>
    </sheetView>
  </sheetViews>
  <sheetFormatPr baseColWidth="10" defaultRowHeight="16" x14ac:dyDescent="0.2"/>
  <cols>
    <col min="8" max="8" width="10.83203125" style="2"/>
    <col min="9" max="9" width="10.83203125" style="4"/>
    <col min="10" max="11" width="10.83203125" style="2"/>
    <col min="14" max="14" width="10.83203125" style="2"/>
    <col min="15" max="15" width="10.83203125" style="4"/>
    <col min="16" max="16" width="10.83203125" style="2"/>
    <col min="18" max="18" width="10.83203125" style="2"/>
    <col min="19" max="19" width="10.83203125" style="4"/>
    <col min="20" max="20" width="10.83203125" style="2"/>
    <col min="22" max="22" width="10.83203125" style="3"/>
    <col min="23" max="23" width="10.83203125" style="4"/>
    <col min="24" max="24" width="10.83203125" style="2"/>
    <col min="26" max="26" width="10.83203125" style="3"/>
    <col min="27" max="27" width="10.83203125" style="4"/>
    <col min="28" max="30" width="10.83203125" style="2"/>
    <col min="31" max="37" width="11.6640625" bestFit="1" customWidth="1"/>
    <col min="38" max="38" width="10.83203125" style="4"/>
    <col min="39" max="39" width="10.83203125" style="2"/>
    <col min="41" max="41" width="10.83203125" style="3"/>
    <col min="42" max="42" width="10.83203125" style="4"/>
    <col min="43" max="43" width="10.83203125" style="2"/>
    <col min="45" max="45" width="10.83203125" style="3"/>
    <col min="46" max="46" width="10.83203125" style="4"/>
    <col min="47" max="47" width="10.83203125" style="2"/>
  </cols>
  <sheetData>
    <row r="1" spans="1:49" x14ac:dyDescent="0.2">
      <c r="A1" t="s">
        <v>39</v>
      </c>
      <c r="B1" t="s">
        <v>1</v>
      </c>
      <c r="C1" t="s">
        <v>149</v>
      </c>
      <c r="D1" t="s">
        <v>148</v>
      </c>
      <c r="E1" t="s">
        <v>147</v>
      </c>
      <c r="F1" t="s">
        <v>20</v>
      </c>
      <c r="G1" t="s">
        <v>146</v>
      </c>
      <c r="H1" s="2" t="s">
        <v>136</v>
      </c>
      <c r="I1" s="4" t="s">
        <v>150</v>
      </c>
      <c r="J1" s="2" t="s">
        <v>144</v>
      </c>
      <c r="K1" s="2" t="s">
        <v>145</v>
      </c>
      <c r="L1" t="s">
        <v>27</v>
      </c>
      <c r="M1" t="s">
        <v>135</v>
      </c>
      <c r="N1" s="2" t="s">
        <v>64</v>
      </c>
      <c r="O1" s="4" t="s">
        <v>65</v>
      </c>
      <c r="P1" s="2" t="s">
        <v>66</v>
      </c>
      <c r="Q1" t="s">
        <v>67</v>
      </c>
      <c r="R1" s="2" t="s">
        <v>68</v>
      </c>
      <c r="S1" s="4" t="s">
        <v>69</v>
      </c>
      <c r="T1" s="2" t="s">
        <v>137</v>
      </c>
      <c r="U1" t="s">
        <v>138</v>
      </c>
      <c r="V1" s="3" t="s">
        <v>139</v>
      </c>
      <c r="W1" s="4" t="s">
        <v>140</v>
      </c>
      <c r="X1" s="2" t="s">
        <v>141</v>
      </c>
      <c r="Y1" t="s">
        <v>142</v>
      </c>
      <c r="Z1" s="3" t="s">
        <v>143</v>
      </c>
      <c r="AA1" s="4" t="s">
        <v>82</v>
      </c>
      <c r="AB1" s="2" t="s">
        <v>81</v>
      </c>
      <c r="AC1" s="4" t="s">
        <v>82</v>
      </c>
      <c r="AD1" s="2" t="s">
        <v>81</v>
      </c>
      <c r="AE1" s="2"/>
      <c r="AF1" s="2"/>
      <c r="AL1"/>
      <c r="AM1"/>
      <c r="AN1" s="4"/>
      <c r="AO1" s="2"/>
      <c r="AP1"/>
      <c r="AQ1" s="3"/>
      <c r="AR1" s="4"/>
      <c r="AS1" s="2"/>
      <c r="AT1"/>
      <c r="AU1" s="3"/>
      <c r="AV1" s="4"/>
      <c r="AW1" s="2"/>
    </row>
    <row r="2" spans="1:49" x14ac:dyDescent="0.2">
      <c r="A2">
        <v>2022</v>
      </c>
      <c r="B2" t="s">
        <v>3</v>
      </c>
      <c r="C2" t="s">
        <v>15</v>
      </c>
      <c r="D2" s="1">
        <v>44699</v>
      </c>
      <c r="E2">
        <v>6</v>
      </c>
      <c r="F2">
        <v>1</v>
      </c>
      <c r="G2">
        <v>4</v>
      </c>
      <c r="H2" s="3">
        <v>19.600000000000001</v>
      </c>
      <c r="I2" s="4">
        <v>4</v>
      </c>
      <c r="J2" s="2" t="s">
        <v>42</v>
      </c>
      <c r="K2" s="2" t="s">
        <v>42</v>
      </c>
      <c r="L2" s="1">
        <v>44728</v>
      </c>
      <c r="M2" s="2">
        <f t="shared" ref="M2:M33" si="0">H2/435.6*4047*4</f>
        <v>728.38567493112942</v>
      </c>
      <c r="N2" s="9">
        <v>28.192407247627266</v>
      </c>
      <c r="O2" s="9">
        <v>26.229508196721312</v>
      </c>
      <c r="P2" s="9">
        <v>43.528904227782576</v>
      </c>
      <c r="Q2" s="9">
        <v>39.311906816220883</v>
      </c>
      <c r="R2" s="9">
        <v>3.2247627264883527</v>
      </c>
      <c r="S2" s="9">
        <v>3.5483175150992237</v>
      </c>
      <c r="T2" s="9">
        <v>2.5483175150992237</v>
      </c>
      <c r="U2" s="9">
        <v>40.4818809318378</v>
      </c>
      <c r="V2" s="9">
        <v>68.467213114754102</v>
      </c>
      <c r="W2" s="9">
        <v>2.7567888999008918</v>
      </c>
      <c r="X2" s="9">
        <v>27.777394305435706</v>
      </c>
      <c r="Y2" s="9">
        <v>48.803106125970672</v>
      </c>
      <c r="Z2" s="9">
        <v>67.06735901442066</v>
      </c>
      <c r="AA2" s="9">
        <v>150.31752103790478</v>
      </c>
      <c r="AB2" s="9">
        <v>146.31756055961463</v>
      </c>
      <c r="AC2" s="9">
        <v>150.31752103790478</v>
      </c>
      <c r="AD2" s="9">
        <v>146.31756055961463</v>
      </c>
      <c r="AE2" s="9"/>
      <c r="AF2" s="9"/>
      <c r="AG2" s="3"/>
      <c r="AH2" s="3"/>
      <c r="AI2" s="3"/>
      <c r="AJ2" s="3"/>
      <c r="AK2" s="3"/>
      <c r="AL2" s="3"/>
      <c r="AM2" s="3"/>
      <c r="AN2" s="3"/>
      <c r="AO2" s="2"/>
      <c r="AP2"/>
      <c r="AQ2" s="3"/>
      <c r="AR2" s="4"/>
      <c r="AS2" s="2"/>
      <c r="AT2"/>
      <c r="AU2" s="3"/>
      <c r="AV2" s="4"/>
      <c r="AW2" s="2"/>
    </row>
    <row r="3" spans="1:49" x14ac:dyDescent="0.2">
      <c r="A3">
        <v>2022</v>
      </c>
      <c r="B3" t="s">
        <v>3</v>
      </c>
      <c r="C3" t="s">
        <v>15</v>
      </c>
      <c r="D3" s="1">
        <v>44699</v>
      </c>
      <c r="E3">
        <v>6</v>
      </c>
      <c r="F3">
        <v>2</v>
      </c>
      <c r="G3">
        <v>4</v>
      </c>
      <c r="H3" s="3">
        <v>11.9</v>
      </c>
      <c r="I3" s="4">
        <v>4</v>
      </c>
      <c r="J3" s="2" t="s">
        <v>42</v>
      </c>
      <c r="K3" s="2" t="s">
        <v>42</v>
      </c>
      <c r="L3" s="1">
        <v>44728</v>
      </c>
      <c r="M3" s="2">
        <f t="shared" si="0"/>
        <v>442.23415977961434</v>
      </c>
      <c r="N3" s="9">
        <v>32.238902689275299</v>
      </c>
      <c r="O3" s="9">
        <v>26.84955178745005</v>
      </c>
      <c r="P3" s="9">
        <v>40.15552435468193</v>
      </c>
      <c r="Q3" s="9">
        <v>38.827087158440435</v>
      </c>
      <c r="R3" s="9">
        <v>3.0672858840047517</v>
      </c>
      <c r="S3" s="9">
        <v>3.1320876984555568</v>
      </c>
      <c r="T3" s="9">
        <v>2.1320876984555568</v>
      </c>
      <c r="U3" s="9">
        <v>37.344637649854199</v>
      </c>
      <c r="V3" s="9">
        <v>67.984199157576413</v>
      </c>
      <c r="W3" s="9">
        <v>2.9883808499193116</v>
      </c>
      <c r="X3" s="9">
        <v>27.284371962414951</v>
      </c>
      <c r="Y3" s="9">
        <v>48.481185873204453</v>
      </c>
      <c r="Z3" s="9">
        <v>67.54493445741592</v>
      </c>
      <c r="AA3" s="9">
        <v>164.10568182243642</v>
      </c>
      <c r="AB3" s="9">
        <v>157.49044872837359</v>
      </c>
      <c r="AC3" s="9">
        <v>164.10568182243642</v>
      </c>
      <c r="AD3" s="9">
        <v>157.49044872837359</v>
      </c>
      <c r="AE3" s="9"/>
      <c r="AF3" s="9"/>
      <c r="AL3"/>
      <c r="AM3"/>
      <c r="AN3" s="4"/>
      <c r="AO3" s="2"/>
      <c r="AP3"/>
      <c r="AQ3" s="3"/>
      <c r="AR3" s="4"/>
      <c r="AS3" s="2"/>
      <c r="AT3"/>
      <c r="AU3" s="3"/>
      <c r="AV3" s="4"/>
      <c r="AW3" s="2"/>
    </row>
    <row r="4" spans="1:49" x14ac:dyDescent="0.2">
      <c r="A4">
        <v>2022</v>
      </c>
      <c r="B4" t="s">
        <v>3</v>
      </c>
      <c r="C4" t="s">
        <v>15</v>
      </c>
      <c r="D4" s="1">
        <v>44699</v>
      </c>
      <c r="E4">
        <v>6</v>
      </c>
      <c r="F4">
        <v>3</v>
      </c>
      <c r="G4">
        <v>4</v>
      </c>
      <c r="H4" s="3">
        <v>14.5</v>
      </c>
      <c r="I4" s="4">
        <v>4</v>
      </c>
      <c r="J4" s="2" t="s">
        <v>42</v>
      </c>
      <c r="K4" s="2" t="s">
        <v>42</v>
      </c>
      <c r="L4" s="1">
        <v>44728</v>
      </c>
      <c r="M4" s="2">
        <f t="shared" si="0"/>
        <v>538.85674931129472</v>
      </c>
      <c r="N4" s="9">
        <v>28.490832157968971</v>
      </c>
      <c r="O4" s="9">
        <v>25.268525550612996</v>
      </c>
      <c r="P4" s="9">
        <v>38.005858739286104</v>
      </c>
      <c r="Q4" s="9">
        <v>35.608115438862967</v>
      </c>
      <c r="R4" s="9">
        <v>2.5604860583704023</v>
      </c>
      <c r="S4" s="9">
        <v>3.4284474340891831</v>
      </c>
      <c r="T4" s="9">
        <v>2.4284474340891831</v>
      </c>
      <c r="U4" s="9">
        <v>35.345448627536079</v>
      </c>
      <c r="V4" s="9">
        <v>69.215818596072481</v>
      </c>
      <c r="W4" s="9">
        <v>3.1574079360548097</v>
      </c>
      <c r="X4" s="9">
        <v>32.735271780405768</v>
      </c>
      <c r="Y4" s="9">
        <v>46.343788651405006</v>
      </c>
      <c r="Z4" s="9">
        <v>68.548096856966538</v>
      </c>
      <c r="AA4" s="9">
        <v>175.96284960783731</v>
      </c>
      <c r="AB4" s="9">
        <v>169.41284878741808</v>
      </c>
      <c r="AC4" s="9">
        <v>175.96284960783731</v>
      </c>
      <c r="AD4" s="9">
        <v>169.41284878741808</v>
      </c>
      <c r="AE4" s="9"/>
      <c r="AF4" s="9"/>
      <c r="AL4"/>
      <c r="AM4"/>
      <c r="AN4" s="4"/>
      <c r="AO4" s="2"/>
      <c r="AP4"/>
      <c r="AQ4" s="3"/>
      <c r="AR4" s="4"/>
      <c r="AS4" s="2"/>
      <c r="AT4"/>
      <c r="AU4" s="3"/>
      <c r="AV4" s="4"/>
      <c r="AW4" s="2"/>
    </row>
    <row r="5" spans="1:49" x14ac:dyDescent="0.2">
      <c r="A5">
        <v>2022</v>
      </c>
      <c r="B5" t="s">
        <v>3</v>
      </c>
      <c r="C5" t="s">
        <v>15</v>
      </c>
      <c r="D5" s="1">
        <v>44699</v>
      </c>
      <c r="E5">
        <v>6</v>
      </c>
      <c r="F5">
        <v>4</v>
      </c>
      <c r="G5">
        <v>4</v>
      </c>
      <c r="H5" s="3">
        <v>14.5</v>
      </c>
      <c r="I5" s="4">
        <v>5</v>
      </c>
      <c r="J5" s="2" t="s">
        <v>42</v>
      </c>
      <c r="K5" s="2" t="s">
        <v>42</v>
      </c>
      <c r="L5" s="1">
        <v>44728</v>
      </c>
      <c r="M5" s="2">
        <f t="shared" si="0"/>
        <v>538.85674931129472</v>
      </c>
      <c r="N5" s="9">
        <v>28.13928182807399</v>
      </c>
      <c r="O5" s="9">
        <v>27.018498367791072</v>
      </c>
      <c r="P5" s="9">
        <v>39.912948857453749</v>
      </c>
      <c r="Q5" s="9">
        <v>36.605005440696409</v>
      </c>
      <c r="R5" s="9">
        <v>3.1991294885745369</v>
      </c>
      <c r="S5" s="9">
        <v>3.427638737758433</v>
      </c>
      <c r="T5" s="9">
        <v>2.427638737758433</v>
      </c>
      <c r="U5" s="9">
        <v>37.119042437431986</v>
      </c>
      <c r="V5" s="9">
        <v>67.852589771490756</v>
      </c>
      <c r="W5" s="9">
        <v>3.0065430752453657</v>
      </c>
      <c r="X5" s="9">
        <v>31.314036996735595</v>
      </c>
      <c r="Y5" s="9">
        <v>47.005723612622418</v>
      </c>
      <c r="Z5" s="9">
        <v>67.915327488174327</v>
      </c>
      <c r="AA5" s="9">
        <v>166.00842078259492</v>
      </c>
      <c r="AB5" s="9">
        <v>158.1408790038295</v>
      </c>
      <c r="AC5" s="9">
        <v>166.00842078259492</v>
      </c>
      <c r="AD5" s="9">
        <v>158.1408790038295</v>
      </c>
      <c r="AE5" s="9"/>
      <c r="AF5" s="9"/>
      <c r="AL5"/>
      <c r="AM5"/>
      <c r="AN5" s="4"/>
      <c r="AO5" s="2"/>
      <c r="AP5"/>
      <c r="AQ5" s="3"/>
      <c r="AR5" s="4"/>
      <c r="AS5" s="2"/>
      <c r="AT5"/>
      <c r="AU5" s="3"/>
      <c r="AV5" s="4"/>
      <c r="AW5" s="2"/>
    </row>
    <row r="6" spans="1:49" x14ac:dyDescent="0.2">
      <c r="A6">
        <v>2022</v>
      </c>
      <c r="B6" t="s">
        <v>6</v>
      </c>
      <c r="C6" t="s">
        <v>16</v>
      </c>
      <c r="D6" s="1">
        <v>44713</v>
      </c>
      <c r="E6">
        <v>6</v>
      </c>
      <c r="F6">
        <v>1</v>
      </c>
      <c r="G6">
        <v>4</v>
      </c>
      <c r="H6" s="3">
        <v>22.4</v>
      </c>
      <c r="I6" s="4">
        <v>13</v>
      </c>
      <c r="J6" s="2" t="s">
        <v>42</v>
      </c>
      <c r="K6" s="2" t="s">
        <v>42</v>
      </c>
      <c r="L6" s="1">
        <v>44742</v>
      </c>
      <c r="M6" s="2">
        <f t="shared" si="0"/>
        <v>832.44077134986219</v>
      </c>
      <c r="N6" s="9">
        <v>33.02988111813216</v>
      </c>
      <c r="O6" s="9">
        <v>25.779158187854772</v>
      </c>
      <c r="P6" s="9">
        <v>39.252436542786761</v>
      </c>
      <c r="Q6" s="9">
        <v>41.126700224911637</v>
      </c>
      <c r="R6" s="9">
        <v>2.2812466531005673</v>
      </c>
      <c r="S6" s="9">
        <v>2.9238513441148117</v>
      </c>
      <c r="T6" s="9">
        <v>1.9238513441148117</v>
      </c>
      <c r="U6" s="9">
        <v>36.504765984791689</v>
      </c>
      <c r="V6" s="9">
        <v>68.81803577166113</v>
      </c>
      <c r="W6" s="9">
        <v>3.0571350613915418</v>
      </c>
      <c r="X6" s="9">
        <v>27.541501552961336</v>
      </c>
      <c r="Y6" s="9">
        <v>50.008128949341327</v>
      </c>
      <c r="Z6" s="9">
        <v>68.180824099537574</v>
      </c>
      <c r="AA6" s="9">
        <v>169.4617787555006</v>
      </c>
      <c r="AB6" s="9">
        <v>163.08994574700975</v>
      </c>
      <c r="AC6" s="9">
        <v>169.4617787555006</v>
      </c>
      <c r="AD6" s="9">
        <v>163.08994574700975</v>
      </c>
      <c r="AE6" s="9"/>
      <c r="AF6" s="9"/>
      <c r="AG6" s="3"/>
      <c r="AH6" s="3"/>
      <c r="AI6" s="3"/>
      <c r="AJ6" s="3"/>
      <c r="AK6" s="3"/>
      <c r="AL6" s="3"/>
      <c r="AM6"/>
      <c r="AN6" s="4"/>
      <c r="AO6" s="2"/>
      <c r="AP6"/>
      <c r="AQ6" s="3"/>
      <c r="AR6" s="4"/>
      <c r="AS6" s="2"/>
      <c r="AT6"/>
      <c r="AU6" s="3"/>
      <c r="AV6" s="4"/>
      <c r="AW6" s="2"/>
    </row>
    <row r="7" spans="1:49" x14ac:dyDescent="0.2">
      <c r="A7">
        <v>2022</v>
      </c>
      <c r="B7" t="s">
        <v>6</v>
      </c>
      <c r="C7" t="s">
        <v>16</v>
      </c>
      <c r="D7" s="1">
        <v>44713</v>
      </c>
      <c r="E7">
        <v>6</v>
      </c>
      <c r="F7">
        <v>2</v>
      </c>
      <c r="G7">
        <v>4</v>
      </c>
      <c r="H7" s="3">
        <v>10.8</v>
      </c>
      <c r="I7" s="4">
        <v>10</v>
      </c>
      <c r="J7" s="2" t="s">
        <v>42</v>
      </c>
      <c r="K7" s="2" t="s">
        <v>42</v>
      </c>
      <c r="L7" s="1">
        <v>44742</v>
      </c>
      <c r="M7" s="2">
        <f t="shared" si="0"/>
        <v>401.35537190082647</v>
      </c>
      <c r="N7" s="9">
        <v>26.658011468138049</v>
      </c>
      <c r="O7" s="9">
        <v>27.523531320999673</v>
      </c>
      <c r="P7" s="9">
        <v>42.442929784701931</v>
      </c>
      <c r="Q7" s="9">
        <v>37.790760575570701</v>
      </c>
      <c r="R7" s="9">
        <v>3.2240614519095532</v>
      </c>
      <c r="S7" s="9">
        <v>3.2781564427134042</v>
      </c>
      <c r="T7" s="9">
        <v>2.2781564427134042</v>
      </c>
      <c r="U7" s="9">
        <v>39.471924699772799</v>
      </c>
      <c r="V7" s="9">
        <v>67.459169100941267</v>
      </c>
      <c r="W7" s="9">
        <v>2.82732602600051</v>
      </c>
      <c r="X7" s="9">
        <v>30.591907389375748</v>
      </c>
      <c r="Y7" s="9">
        <v>47.793065022178951</v>
      </c>
      <c r="Z7" s="9">
        <v>67.009458292358261</v>
      </c>
      <c r="AA7" s="9">
        <v>154.03055725055302</v>
      </c>
      <c r="AB7" s="9">
        <v>147.85198797787649</v>
      </c>
      <c r="AC7" s="9">
        <v>154.03055725055302</v>
      </c>
      <c r="AD7" s="9">
        <v>147.85198797787649</v>
      </c>
      <c r="AE7" s="9"/>
      <c r="AF7" s="9"/>
      <c r="AL7"/>
      <c r="AM7"/>
      <c r="AN7" s="4"/>
      <c r="AO7" s="2"/>
      <c r="AP7"/>
      <c r="AQ7" s="3"/>
      <c r="AR7" s="4"/>
      <c r="AS7" s="2"/>
      <c r="AT7"/>
      <c r="AU7" s="3"/>
      <c r="AV7" s="4"/>
      <c r="AW7" s="2"/>
    </row>
    <row r="8" spans="1:49" x14ac:dyDescent="0.2">
      <c r="A8">
        <v>2022</v>
      </c>
      <c r="B8" t="s">
        <v>6</v>
      </c>
      <c r="C8" t="s">
        <v>16</v>
      </c>
      <c r="D8" s="1">
        <v>44713</v>
      </c>
      <c r="E8">
        <v>6</v>
      </c>
      <c r="F8">
        <v>3</v>
      </c>
      <c r="G8">
        <v>4</v>
      </c>
      <c r="H8" s="3">
        <v>10</v>
      </c>
      <c r="I8" s="4">
        <v>8</v>
      </c>
      <c r="J8" s="2" t="s">
        <v>42</v>
      </c>
      <c r="K8" s="2" t="s">
        <v>42</v>
      </c>
      <c r="L8" s="1">
        <v>44742</v>
      </c>
      <c r="M8" s="2">
        <f t="shared" si="0"/>
        <v>371.62534435261705</v>
      </c>
      <c r="N8" s="9">
        <v>30.631307708825421</v>
      </c>
      <c r="O8" s="9">
        <v>23.867296542838737</v>
      </c>
      <c r="P8" s="9">
        <v>35.172858063130768</v>
      </c>
      <c r="Q8" s="9">
        <v>35.698947820485287</v>
      </c>
      <c r="R8" s="9">
        <v>3.1565385441271201</v>
      </c>
      <c r="S8" s="9">
        <v>3.8329396607257893</v>
      </c>
      <c r="T8" s="9">
        <v>2.8329396607257893</v>
      </c>
      <c r="U8" s="9">
        <v>32.710757998711614</v>
      </c>
      <c r="V8" s="9">
        <v>70.30737599312863</v>
      </c>
      <c r="W8" s="9">
        <v>3.411721611721612</v>
      </c>
      <c r="X8" s="9">
        <v>32.824994631737184</v>
      </c>
      <c r="Y8" s="9">
        <v>46.404101352802229</v>
      </c>
      <c r="Z8" s="9">
        <v>70.179756550306593</v>
      </c>
      <c r="AA8" s="9">
        <v>194.66161961629462</v>
      </c>
      <c r="AB8" s="9">
        <v>185.94511173580943</v>
      </c>
      <c r="AC8" s="9">
        <v>194.66161961629462</v>
      </c>
      <c r="AD8" s="9">
        <v>185.94511173580943</v>
      </c>
      <c r="AE8" s="9"/>
      <c r="AF8" s="9"/>
      <c r="AL8"/>
      <c r="AM8"/>
      <c r="AN8" s="4"/>
      <c r="AO8" s="2"/>
      <c r="AP8"/>
      <c r="AQ8" s="3"/>
      <c r="AR8" s="4"/>
      <c r="AS8" s="2"/>
      <c r="AT8"/>
      <c r="AU8" s="3"/>
      <c r="AV8" s="4"/>
      <c r="AW8" s="2"/>
    </row>
    <row r="9" spans="1:49" x14ac:dyDescent="0.2">
      <c r="A9">
        <v>2022</v>
      </c>
      <c r="B9" t="s">
        <v>6</v>
      </c>
      <c r="C9" t="s">
        <v>16</v>
      </c>
      <c r="D9" s="1">
        <v>44713</v>
      </c>
      <c r="E9">
        <v>6</v>
      </c>
      <c r="F9">
        <v>4</v>
      </c>
      <c r="G9">
        <v>4</v>
      </c>
      <c r="H9" s="3">
        <v>20</v>
      </c>
      <c r="I9" s="4">
        <v>11</v>
      </c>
      <c r="J9" s="2" t="s">
        <v>42</v>
      </c>
      <c r="K9" s="2" t="s">
        <v>42</v>
      </c>
      <c r="L9" s="1">
        <v>44742</v>
      </c>
      <c r="M9" s="2">
        <f t="shared" si="0"/>
        <v>743.2506887052341</v>
      </c>
      <c r="N9" s="9">
        <v>24.597775618183782</v>
      </c>
      <c r="O9" s="9">
        <v>27.27567217363136</v>
      </c>
      <c r="P9" s="9">
        <v>42.058093078501244</v>
      </c>
      <c r="Q9" s="9">
        <v>34.974624770543137</v>
      </c>
      <c r="R9" s="9">
        <v>3.6173199438505561</v>
      </c>
      <c r="S9" s="9">
        <v>3.4661483641075477</v>
      </c>
      <c r="T9" s="9">
        <v>2.4661483641075477</v>
      </c>
      <c r="U9" s="9">
        <v>39.114026563006156</v>
      </c>
      <c r="V9" s="9">
        <v>67.652251376741177</v>
      </c>
      <c r="W9" s="9">
        <v>2.853196405648267</v>
      </c>
      <c r="X9" s="9">
        <v>32.822049454702508</v>
      </c>
      <c r="Y9" s="9">
        <v>45.923150847640642</v>
      </c>
      <c r="Z9" s="9">
        <v>66.910435479208616</v>
      </c>
      <c r="AA9" s="9">
        <v>155.21025529238887</v>
      </c>
      <c r="AB9" s="9">
        <v>149.63190733498521</v>
      </c>
      <c r="AC9" s="9">
        <v>155.21025529238887</v>
      </c>
      <c r="AD9" s="9">
        <v>149.63190733498521</v>
      </c>
      <c r="AE9" s="9"/>
      <c r="AF9" s="9"/>
      <c r="AL9"/>
      <c r="AM9"/>
      <c r="AN9" s="4"/>
      <c r="AO9" s="2"/>
      <c r="AP9"/>
      <c r="AQ9" s="3"/>
      <c r="AR9" s="4"/>
      <c r="AS9" s="2"/>
      <c r="AT9"/>
      <c r="AU9" s="3"/>
      <c r="AV9" s="4"/>
      <c r="AW9" s="2"/>
    </row>
    <row r="10" spans="1:49" x14ac:dyDescent="0.2">
      <c r="A10">
        <v>2022</v>
      </c>
      <c r="B10" t="s">
        <v>9</v>
      </c>
      <c r="C10" t="s">
        <v>17</v>
      </c>
      <c r="D10" s="1">
        <v>44727</v>
      </c>
      <c r="E10">
        <v>6</v>
      </c>
      <c r="F10">
        <v>1</v>
      </c>
      <c r="G10">
        <v>4</v>
      </c>
      <c r="H10" s="3">
        <v>23.6</v>
      </c>
      <c r="I10" s="4">
        <v>16</v>
      </c>
      <c r="J10" s="2" t="s">
        <v>42</v>
      </c>
      <c r="K10" s="2" t="s">
        <v>42</v>
      </c>
      <c r="L10" s="1">
        <v>44756</v>
      </c>
      <c r="M10" s="2">
        <f t="shared" si="0"/>
        <v>877.03581267217635</v>
      </c>
      <c r="N10" s="9">
        <v>28.212529399187513</v>
      </c>
      <c r="O10" s="9">
        <v>27.079324353217871</v>
      </c>
      <c r="P10" s="9">
        <v>44.921958520419068</v>
      </c>
      <c r="Q10" s="9">
        <v>40.175326063716057</v>
      </c>
      <c r="R10" s="9">
        <v>3.3996151379089157</v>
      </c>
      <c r="S10" s="9">
        <v>2.9078469104126579</v>
      </c>
      <c r="T10" s="9">
        <v>1.9078469104126579</v>
      </c>
      <c r="U10" s="9">
        <v>41.777421423989736</v>
      </c>
      <c r="V10" s="9">
        <v>67.805206328843283</v>
      </c>
      <c r="W10" s="9">
        <v>2.6712993812470254</v>
      </c>
      <c r="X10" s="9">
        <v>27.102202266410089</v>
      </c>
      <c r="Y10" s="9">
        <v>49.376416506307464</v>
      </c>
      <c r="Z10" s="9">
        <v>65.897128288255146</v>
      </c>
      <c r="AA10" s="9">
        <v>143.1146000181885</v>
      </c>
      <c r="AB10" s="9">
        <v>140.4093067531519</v>
      </c>
      <c r="AC10" s="9">
        <v>143.1146000181885</v>
      </c>
      <c r="AD10" s="9">
        <v>140.4093067531519</v>
      </c>
      <c r="AE10" s="9"/>
      <c r="AF10" s="9"/>
      <c r="AG10" s="3"/>
      <c r="AH10" s="3"/>
      <c r="AI10" s="3"/>
      <c r="AJ10" s="3"/>
      <c r="AK10" s="3"/>
      <c r="AL10" s="3"/>
      <c r="AM10"/>
      <c r="AN10" s="4"/>
      <c r="AO10" s="2"/>
      <c r="AP10"/>
      <c r="AQ10" s="3"/>
      <c r="AR10" s="4"/>
      <c r="AS10" s="2"/>
      <c r="AT10"/>
      <c r="AU10" s="3"/>
      <c r="AV10" s="4"/>
      <c r="AW10" s="2"/>
    </row>
    <row r="11" spans="1:49" x14ac:dyDescent="0.2">
      <c r="A11">
        <v>2022</v>
      </c>
      <c r="B11" t="s">
        <v>9</v>
      </c>
      <c r="C11" t="s">
        <v>17</v>
      </c>
      <c r="D11" s="1">
        <v>44727</v>
      </c>
      <c r="E11">
        <v>6</v>
      </c>
      <c r="F11">
        <v>2</v>
      </c>
      <c r="G11">
        <v>4</v>
      </c>
      <c r="H11" s="3">
        <v>18.100000000000001</v>
      </c>
      <c r="I11" s="4">
        <v>11</v>
      </c>
      <c r="J11" s="2" t="s">
        <v>42</v>
      </c>
      <c r="K11" s="2" t="s">
        <v>42</v>
      </c>
      <c r="L11" s="1">
        <v>44756</v>
      </c>
      <c r="M11" s="2">
        <f t="shared" si="0"/>
        <v>672.64187327823686</v>
      </c>
      <c r="N11" s="9">
        <v>23.10010764262648</v>
      </c>
      <c r="O11" s="9">
        <v>28.363832077502693</v>
      </c>
      <c r="P11" s="9">
        <v>44.886975242195909</v>
      </c>
      <c r="Q11" s="9">
        <v>40.096878363832076</v>
      </c>
      <c r="R11" s="9">
        <v>3.2508073196986</v>
      </c>
      <c r="S11" s="9">
        <v>3.2831001076426261</v>
      </c>
      <c r="T11" s="9">
        <v>2.2831001076426261</v>
      </c>
      <c r="U11" s="9">
        <v>41.744886975242196</v>
      </c>
      <c r="V11" s="9">
        <v>66.8045748116254</v>
      </c>
      <c r="W11" s="9">
        <v>2.6733812949640288</v>
      </c>
      <c r="X11" s="9">
        <v>31.871905274488697</v>
      </c>
      <c r="Y11" s="9">
        <v>49.324327233584498</v>
      </c>
      <c r="Z11" s="9">
        <v>66.904811457972443</v>
      </c>
      <c r="AA11" s="9">
        <v>145.41631828848662</v>
      </c>
      <c r="AB11" s="9">
        <v>138.4450393173833</v>
      </c>
      <c r="AC11" s="9">
        <v>145.41631828848662</v>
      </c>
      <c r="AD11" s="9">
        <v>138.4450393173833</v>
      </c>
      <c r="AE11" s="9"/>
      <c r="AF11" s="9"/>
      <c r="AL11"/>
      <c r="AM11"/>
      <c r="AN11" s="4"/>
      <c r="AO11" s="2"/>
      <c r="AP11"/>
      <c r="AQ11" s="3"/>
      <c r="AR11" s="4"/>
      <c r="AS11" s="2"/>
      <c r="AT11"/>
      <c r="AU11" s="3"/>
      <c r="AV11" s="4"/>
      <c r="AW11" s="2"/>
    </row>
    <row r="12" spans="1:49" x14ac:dyDescent="0.2">
      <c r="A12">
        <v>2022</v>
      </c>
      <c r="B12" t="s">
        <v>9</v>
      </c>
      <c r="C12" t="s">
        <v>17</v>
      </c>
      <c r="D12" s="1">
        <v>44727</v>
      </c>
      <c r="E12">
        <v>6</v>
      </c>
      <c r="F12">
        <v>3</v>
      </c>
      <c r="G12">
        <v>4</v>
      </c>
      <c r="H12" s="3">
        <v>25</v>
      </c>
      <c r="I12" s="4">
        <v>10</v>
      </c>
      <c r="J12" s="2" t="s">
        <v>42</v>
      </c>
      <c r="K12" s="2" t="s">
        <v>42</v>
      </c>
      <c r="L12" s="1">
        <v>44756</v>
      </c>
      <c r="M12" s="2">
        <f t="shared" si="0"/>
        <v>929.06336088154274</v>
      </c>
      <c r="N12" s="9">
        <v>26.523336214347449</v>
      </c>
      <c r="O12" s="9">
        <v>30.434312878133102</v>
      </c>
      <c r="P12" s="9">
        <v>42.739844425237685</v>
      </c>
      <c r="Q12" s="9">
        <v>42.880293863439931</v>
      </c>
      <c r="R12" s="9">
        <v>2.3984442523768368</v>
      </c>
      <c r="S12" s="9">
        <v>3.0682800345721692</v>
      </c>
      <c r="T12" s="9">
        <v>2.0682800345721692</v>
      </c>
      <c r="U12" s="9">
        <v>39.748055315471049</v>
      </c>
      <c r="V12" s="9">
        <v>65.191670267934313</v>
      </c>
      <c r="W12" s="9">
        <v>2.807684529828109</v>
      </c>
      <c r="X12" s="9">
        <v>30.66032843560933</v>
      </c>
      <c r="Y12" s="9">
        <v>51.172515125324111</v>
      </c>
      <c r="Z12" s="9">
        <v>67.976525167164795</v>
      </c>
      <c r="AA12" s="9">
        <v>155.16799845798351</v>
      </c>
      <c r="AB12" s="9">
        <v>141.88964657746843</v>
      </c>
      <c r="AC12" s="9">
        <v>155.16799845798351</v>
      </c>
      <c r="AD12" s="9">
        <v>141.88964657746843</v>
      </c>
      <c r="AE12" s="9"/>
      <c r="AF12" s="9"/>
      <c r="AL12"/>
      <c r="AM12"/>
      <c r="AN12" s="4"/>
      <c r="AO12" s="2"/>
      <c r="AP12"/>
      <c r="AQ12" s="3"/>
      <c r="AR12" s="4"/>
      <c r="AS12" s="2"/>
      <c r="AT12"/>
      <c r="AU12" s="3"/>
      <c r="AV12" s="4"/>
      <c r="AW12" s="2"/>
    </row>
    <row r="13" spans="1:49" x14ac:dyDescent="0.2">
      <c r="A13">
        <v>2022</v>
      </c>
      <c r="B13" t="s">
        <v>9</v>
      </c>
      <c r="C13" t="s">
        <v>17</v>
      </c>
      <c r="D13" s="1">
        <v>44727</v>
      </c>
      <c r="E13">
        <v>6</v>
      </c>
      <c r="F13">
        <v>4</v>
      </c>
      <c r="G13">
        <v>4</v>
      </c>
      <c r="H13" s="3">
        <v>21.8</v>
      </c>
      <c r="I13" s="4">
        <v>8</v>
      </c>
      <c r="J13" s="2" t="s">
        <v>42</v>
      </c>
      <c r="K13" s="2" t="s">
        <v>42</v>
      </c>
      <c r="L13" s="1">
        <v>44756</v>
      </c>
      <c r="M13" s="2">
        <f t="shared" si="0"/>
        <v>810.14325068870517</v>
      </c>
      <c r="N13" s="9">
        <v>25.820782316610678</v>
      </c>
      <c r="O13" s="9">
        <v>31.314335247589121</v>
      </c>
      <c r="P13" s="9">
        <v>43.146603098927294</v>
      </c>
      <c r="Q13" s="9">
        <v>42.962401126882646</v>
      </c>
      <c r="R13" s="9">
        <v>2.2320944847762489</v>
      </c>
      <c r="S13" s="9">
        <v>3.3589771372846458</v>
      </c>
      <c r="T13" s="9">
        <v>2.3589771372846458</v>
      </c>
      <c r="U13" s="9">
        <v>40.126340882002388</v>
      </c>
      <c r="V13" s="9">
        <v>64.506132842128082</v>
      </c>
      <c r="W13" s="9">
        <v>2.7812154696132598</v>
      </c>
      <c r="X13" s="9">
        <v>30.69389966410229</v>
      </c>
      <c r="Y13" s="9">
        <v>51.227034348250079</v>
      </c>
      <c r="Z13" s="9">
        <v>68.248104314714553</v>
      </c>
      <c r="AA13" s="9">
        <v>154.3192548714338</v>
      </c>
      <c r="AB13" s="9">
        <v>139.07399577167021</v>
      </c>
      <c r="AC13" s="9">
        <v>154.3192548714338</v>
      </c>
      <c r="AD13" s="9">
        <v>139.07399577167021</v>
      </c>
      <c r="AE13" s="9"/>
      <c r="AF13" s="9"/>
      <c r="AL13"/>
      <c r="AM13"/>
      <c r="AN13" s="4"/>
      <c r="AO13" s="2"/>
      <c r="AP13"/>
      <c r="AQ13" s="3"/>
      <c r="AR13" s="4"/>
      <c r="AS13" s="2"/>
      <c r="AT13"/>
      <c r="AU13" s="3"/>
      <c r="AV13" s="4"/>
      <c r="AW13" s="2"/>
    </row>
    <row r="14" spans="1:49" x14ac:dyDescent="0.2">
      <c r="A14">
        <v>2022</v>
      </c>
      <c r="B14" t="s">
        <v>12</v>
      </c>
      <c r="C14" t="s">
        <v>18</v>
      </c>
      <c r="D14" s="1">
        <v>44741</v>
      </c>
      <c r="E14">
        <v>6</v>
      </c>
      <c r="F14">
        <v>1</v>
      </c>
      <c r="G14">
        <v>4</v>
      </c>
      <c r="H14" s="3">
        <v>32.299999999999997</v>
      </c>
      <c r="I14" s="4">
        <v>16</v>
      </c>
      <c r="J14" s="2" t="s">
        <v>42</v>
      </c>
      <c r="K14" s="2" t="s">
        <v>42</v>
      </c>
      <c r="L14" s="1">
        <v>44770</v>
      </c>
      <c r="M14" s="2">
        <f t="shared" si="0"/>
        <v>1200.349862258953</v>
      </c>
      <c r="N14" s="9">
        <v>25.180320809559692</v>
      </c>
      <c r="O14" s="9">
        <v>31.897943804499945</v>
      </c>
      <c r="P14" s="9">
        <v>45.88222628915922</v>
      </c>
      <c r="Q14" s="9">
        <v>38.906233179028959</v>
      </c>
      <c r="R14" s="9">
        <v>3.2188610184088708</v>
      </c>
      <c r="S14" s="9">
        <v>2.7021207880288509</v>
      </c>
      <c r="T14" s="9">
        <v>1.7021207880288509</v>
      </c>
      <c r="U14" s="9">
        <v>42.670470448918074</v>
      </c>
      <c r="V14" s="9">
        <v>64.051501776294543</v>
      </c>
      <c r="W14" s="9">
        <v>2.6153918348193335</v>
      </c>
      <c r="X14" s="9">
        <v>29.44708795349338</v>
      </c>
      <c r="Y14" s="9">
        <v>48.53373883087523</v>
      </c>
      <c r="Z14" s="9">
        <v>65.189478604197092</v>
      </c>
      <c r="AA14" s="9">
        <v>138.61465858337129</v>
      </c>
      <c r="AB14" s="9">
        <v>129.86029050669518</v>
      </c>
      <c r="AC14" s="9">
        <v>138.61465858337129</v>
      </c>
      <c r="AD14" s="9">
        <v>129.86029050669518</v>
      </c>
      <c r="AE14" s="9"/>
      <c r="AF14" s="9"/>
      <c r="AG14" s="3"/>
      <c r="AH14" s="3"/>
      <c r="AI14" s="3"/>
      <c r="AJ14" s="3"/>
      <c r="AK14" s="3"/>
      <c r="AL14" s="3"/>
      <c r="AM14"/>
      <c r="AN14" s="4"/>
      <c r="AO14" s="2"/>
      <c r="AP14"/>
      <c r="AQ14" s="3"/>
      <c r="AR14" s="4"/>
      <c r="AS14" s="2"/>
      <c r="AT14"/>
      <c r="AU14" s="3"/>
      <c r="AV14" s="4"/>
      <c r="AW14" s="2"/>
    </row>
    <row r="15" spans="1:49" x14ac:dyDescent="0.2">
      <c r="A15">
        <v>2022</v>
      </c>
      <c r="B15" t="s">
        <v>12</v>
      </c>
      <c r="C15" t="s">
        <v>18</v>
      </c>
      <c r="D15" s="1">
        <v>44741</v>
      </c>
      <c r="E15">
        <v>6</v>
      </c>
      <c r="F15">
        <v>2</v>
      </c>
      <c r="G15">
        <v>4</v>
      </c>
      <c r="H15" s="3">
        <v>25.5</v>
      </c>
      <c r="I15" s="4">
        <v>14</v>
      </c>
      <c r="J15" s="2" t="s">
        <v>42</v>
      </c>
      <c r="K15" s="2" t="s">
        <v>42</v>
      </c>
      <c r="L15" s="1">
        <v>44770</v>
      </c>
      <c r="M15" s="2">
        <f t="shared" si="0"/>
        <v>947.64462809917347</v>
      </c>
      <c r="N15" s="9">
        <v>27.489177489177486</v>
      </c>
      <c r="O15" s="9">
        <v>30.930735930735924</v>
      </c>
      <c r="P15" s="9">
        <v>42.316017316017316</v>
      </c>
      <c r="Q15" s="9">
        <v>38.647186147186147</v>
      </c>
      <c r="R15" s="9">
        <v>3.0303030303030298</v>
      </c>
      <c r="S15" s="9">
        <v>2.9112554112554112</v>
      </c>
      <c r="T15" s="9">
        <v>1.9112554112554112</v>
      </c>
      <c r="U15" s="9">
        <v>39.353896103896105</v>
      </c>
      <c r="V15" s="9">
        <v>64.804956709956713</v>
      </c>
      <c r="W15" s="9">
        <v>2.8358056265984657</v>
      </c>
      <c r="X15" s="9">
        <v>30.245670995670991</v>
      </c>
      <c r="Y15" s="9">
        <v>48.361731601731606</v>
      </c>
      <c r="Z15" s="9">
        <v>66.759882534997459</v>
      </c>
      <c r="AA15" s="9">
        <v>153.91711424699059</v>
      </c>
      <c r="AB15" s="9">
        <v>142.46066734074824</v>
      </c>
      <c r="AC15" s="9">
        <v>153.91711424699059</v>
      </c>
      <c r="AD15" s="9">
        <v>142.46066734074824</v>
      </c>
      <c r="AE15" s="9"/>
      <c r="AF15" s="9"/>
      <c r="AL15"/>
      <c r="AM15"/>
      <c r="AN15" s="4"/>
      <c r="AO15" s="2"/>
      <c r="AP15"/>
      <c r="AQ15" s="3"/>
      <c r="AR15" s="4"/>
      <c r="AS15" s="2"/>
      <c r="AT15"/>
      <c r="AU15" s="3"/>
      <c r="AV15" s="4"/>
      <c r="AW15" s="2"/>
    </row>
    <row r="16" spans="1:49" x14ac:dyDescent="0.2">
      <c r="A16">
        <v>2022</v>
      </c>
      <c r="B16" t="s">
        <v>12</v>
      </c>
      <c r="C16" t="s">
        <v>18</v>
      </c>
      <c r="D16" s="1">
        <v>44741</v>
      </c>
      <c r="E16">
        <v>6</v>
      </c>
      <c r="F16">
        <v>3</v>
      </c>
      <c r="G16">
        <v>4</v>
      </c>
      <c r="H16" s="3">
        <v>37.5</v>
      </c>
      <c r="I16" s="4">
        <v>17</v>
      </c>
      <c r="J16" s="2" t="s">
        <v>42</v>
      </c>
      <c r="K16" s="2" t="s">
        <v>42</v>
      </c>
      <c r="L16" s="1">
        <v>44770</v>
      </c>
      <c r="M16" s="2">
        <f t="shared" si="0"/>
        <v>1393.595041322314</v>
      </c>
      <c r="N16" s="9">
        <v>28.356104966384731</v>
      </c>
      <c r="O16" s="9">
        <v>31.348948167425721</v>
      </c>
      <c r="P16" s="9">
        <v>43.960095423986118</v>
      </c>
      <c r="Q16" s="9">
        <v>39.416612448492735</v>
      </c>
      <c r="R16" s="9">
        <v>3.0253741054001302</v>
      </c>
      <c r="S16" s="9">
        <v>2.6892214270223378</v>
      </c>
      <c r="T16" s="9">
        <v>1.6892214270223378</v>
      </c>
      <c r="U16" s="9">
        <v>40.882888744307095</v>
      </c>
      <c r="V16" s="9">
        <v>64.479169377575374</v>
      </c>
      <c r="W16" s="9">
        <v>2.7297483966452889</v>
      </c>
      <c r="X16" s="9">
        <v>28.071784862285838</v>
      </c>
      <c r="Y16" s="9">
        <v>48.872630665799178</v>
      </c>
      <c r="Z16" s="9">
        <v>65.847429471785873</v>
      </c>
      <c r="AA16" s="9">
        <v>146.13570327139936</v>
      </c>
      <c r="AB16" s="9">
        <v>136.4433404848499</v>
      </c>
      <c r="AC16" s="9">
        <v>146.13570327139936</v>
      </c>
      <c r="AD16" s="9">
        <v>136.4433404848499</v>
      </c>
      <c r="AE16" s="9"/>
      <c r="AF16" s="9"/>
      <c r="AL16"/>
      <c r="AM16"/>
      <c r="AN16" s="4"/>
      <c r="AO16" s="2"/>
      <c r="AP16"/>
      <c r="AQ16" s="3"/>
      <c r="AR16" s="4"/>
      <c r="AS16" s="2"/>
      <c r="AT16"/>
      <c r="AU16" s="3"/>
      <c r="AV16" s="4"/>
      <c r="AW16" s="2"/>
    </row>
    <row r="17" spans="1:49" x14ac:dyDescent="0.2">
      <c r="A17">
        <v>2022</v>
      </c>
      <c r="B17" t="s">
        <v>12</v>
      </c>
      <c r="C17" t="s">
        <v>18</v>
      </c>
      <c r="D17" s="1">
        <v>44741</v>
      </c>
      <c r="E17">
        <v>6</v>
      </c>
      <c r="F17">
        <v>4</v>
      </c>
      <c r="G17">
        <v>4</v>
      </c>
      <c r="H17" s="3">
        <v>36.299999999999997</v>
      </c>
      <c r="I17" s="4">
        <v>15</v>
      </c>
      <c r="J17" s="2" t="s">
        <v>42</v>
      </c>
      <c r="K17" s="2" t="s">
        <v>42</v>
      </c>
      <c r="L17" s="1">
        <v>44770</v>
      </c>
      <c r="M17" s="2">
        <f t="shared" si="0"/>
        <v>1349</v>
      </c>
      <c r="N17" s="9">
        <v>28.91697537589889</v>
      </c>
      <c r="O17" s="9">
        <v>30.834604488995428</v>
      </c>
      <c r="P17" s="9">
        <v>46.00130747439529</v>
      </c>
      <c r="Q17" s="9">
        <v>37.622575724558729</v>
      </c>
      <c r="R17" s="9">
        <v>3.3122684680758336</v>
      </c>
      <c r="S17" s="9">
        <v>2.9091305295271299</v>
      </c>
      <c r="T17" s="9">
        <v>1.9091305295271299</v>
      </c>
      <c r="U17" s="9">
        <v>42.781215951187619</v>
      </c>
      <c r="V17" s="9">
        <v>64.879843103072574</v>
      </c>
      <c r="W17" s="9">
        <v>2.6086215063950737</v>
      </c>
      <c r="X17" s="9">
        <v>25.392678143386362</v>
      </c>
      <c r="Y17" s="9">
        <v>47.681390281106999</v>
      </c>
      <c r="Z17" s="9">
        <v>64.607949082932606</v>
      </c>
      <c r="AA17" s="9">
        <v>137.02250850554137</v>
      </c>
      <c r="AB17" s="9">
        <v>131.19918918621178</v>
      </c>
      <c r="AC17" s="9">
        <v>137.02250850554137</v>
      </c>
      <c r="AD17" s="9">
        <v>131.19918918621178</v>
      </c>
      <c r="AE17" s="9"/>
      <c r="AF17" s="9"/>
      <c r="AL17"/>
      <c r="AM17"/>
      <c r="AN17" s="4"/>
      <c r="AO17" s="2"/>
      <c r="AP17"/>
      <c r="AQ17" s="3"/>
      <c r="AR17" s="4"/>
      <c r="AS17" s="2"/>
      <c r="AT17"/>
      <c r="AU17" s="3"/>
      <c r="AV17" s="4"/>
      <c r="AW17" s="2"/>
    </row>
    <row r="18" spans="1:49" x14ac:dyDescent="0.2">
      <c r="A18">
        <v>2022</v>
      </c>
      <c r="B18" t="s">
        <v>3</v>
      </c>
      <c r="C18" t="s">
        <v>15</v>
      </c>
      <c r="D18" s="1">
        <v>44699</v>
      </c>
      <c r="E18">
        <v>6</v>
      </c>
      <c r="F18">
        <v>1</v>
      </c>
      <c r="G18">
        <v>5</v>
      </c>
      <c r="H18" s="3">
        <v>37.4</v>
      </c>
      <c r="I18" s="4">
        <v>12</v>
      </c>
      <c r="J18" s="2" t="s">
        <v>53</v>
      </c>
      <c r="K18" s="2" t="s">
        <v>77</v>
      </c>
      <c r="L18" s="1">
        <v>44735</v>
      </c>
      <c r="M18" s="2">
        <f t="shared" si="0"/>
        <v>1389.8787878787878</v>
      </c>
      <c r="N18" s="9">
        <v>24.078091106290671</v>
      </c>
      <c r="O18" s="9">
        <v>31.594360086767892</v>
      </c>
      <c r="P18" s="9">
        <v>52.093275488069409</v>
      </c>
      <c r="Q18" s="9">
        <v>43.167028199566154</v>
      </c>
      <c r="R18" s="9">
        <v>3.5900216919739694</v>
      </c>
      <c r="S18" s="9">
        <v>3.0368763557483729</v>
      </c>
      <c r="T18" s="9">
        <v>2.0368763557483729</v>
      </c>
      <c r="U18" s="9">
        <v>48.446746203904553</v>
      </c>
      <c r="V18" s="9">
        <v>64.287993492407821</v>
      </c>
      <c r="W18" s="9">
        <v>2.3035602748282327</v>
      </c>
      <c r="X18" s="9">
        <v>24.4382863340564</v>
      </c>
      <c r="Y18" s="9">
        <v>51.36290672451193</v>
      </c>
      <c r="Z18" s="9">
        <v>64.226599580041494</v>
      </c>
      <c r="AA18" s="9">
        <v>120.2844255121002</v>
      </c>
      <c r="AB18" s="9">
        <v>114.7994325252144</v>
      </c>
      <c r="AC18" s="9">
        <v>120.2844255121002</v>
      </c>
      <c r="AD18" s="9">
        <v>114.7994325252144</v>
      </c>
      <c r="AE18" s="9"/>
      <c r="AF18" s="9"/>
      <c r="AG18" s="3"/>
      <c r="AH18" s="3"/>
      <c r="AI18" s="3"/>
      <c r="AJ18" s="3"/>
      <c r="AK18" s="3"/>
      <c r="AL18" s="3"/>
      <c r="AM18" s="3"/>
      <c r="AN18" s="3"/>
      <c r="AO18" s="2"/>
      <c r="AP18"/>
      <c r="AQ18" s="3"/>
      <c r="AR18" s="4"/>
      <c r="AS18" s="2"/>
      <c r="AT18"/>
      <c r="AU18" s="3"/>
      <c r="AV18" s="4"/>
      <c r="AW18" s="2"/>
    </row>
    <row r="19" spans="1:49" x14ac:dyDescent="0.2">
      <c r="A19">
        <v>2022</v>
      </c>
      <c r="B19" t="s">
        <v>3</v>
      </c>
      <c r="C19" t="s">
        <v>15</v>
      </c>
      <c r="D19" s="1">
        <v>44699</v>
      </c>
      <c r="E19">
        <v>6</v>
      </c>
      <c r="F19">
        <v>2</v>
      </c>
      <c r="G19">
        <v>5</v>
      </c>
      <c r="H19" s="3">
        <v>16.600000000000001</v>
      </c>
      <c r="I19" s="4">
        <v>11</v>
      </c>
      <c r="J19" s="2" t="s">
        <v>53</v>
      </c>
      <c r="K19" s="2" t="s">
        <v>77</v>
      </c>
      <c r="L19" s="1">
        <v>44735</v>
      </c>
      <c r="M19" s="2">
        <f t="shared" si="0"/>
        <v>616.8980716253443</v>
      </c>
      <c r="N19" s="9">
        <v>21.817986692423265</v>
      </c>
      <c r="O19" s="9">
        <v>29.738141232024041</v>
      </c>
      <c r="P19" s="9">
        <v>46.286756814767116</v>
      </c>
      <c r="Q19" s="9">
        <v>41.639836874865843</v>
      </c>
      <c r="R19" s="9">
        <v>3.4878729341060311</v>
      </c>
      <c r="S19" s="9">
        <v>3.1122558488946122</v>
      </c>
      <c r="T19" s="9">
        <v>2.1122558488946122</v>
      </c>
      <c r="U19" s="9">
        <v>43.046683837733418</v>
      </c>
      <c r="V19" s="9">
        <v>65.733987980253275</v>
      </c>
      <c r="W19" s="9">
        <v>2.5925341989334569</v>
      </c>
      <c r="X19" s="9">
        <v>32.023073620948708</v>
      </c>
      <c r="Y19" s="9">
        <v>50.348851684910919</v>
      </c>
      <c r="Z19" s="9">
        <v>66.647769961883384</v>
      </c>
      <c r="AA19" s="9">
        <v>140.47692919417287</v>
      </c>
      <c r="AB19" s="9">
        <v>132.10667586906001</v>
      </c>
      <c r="AC19" s="9">
        <v>140.47692919417287</v>
      </c>
      <c r="AD19" s="9">
        <v>132.10667586906001</v>
      </c>
      <c r="AE19" s="9"/>
      <c r="AF19" s="9"/>
      <c r="AL19"/>
      <c r="AM19"/>
      <c r="AN19" s="4"/>
      <c r="AO19" s="2"/>
      <c r="AP19"/>
      <c r="AQ19" s="3"/>
      <c r="AR19" s="4"/>
      <c r="AS19" s="2"/>
      <c r="AT19"/>
      <c r="AU19" s="3"/>
      <c r="AV19" s="4"/>
      <c r="AW19" s="2"/>
    </row>
    <row r="20" spans="1:49" x14ac:dyDescent="0.2">
      <c r="A20">
        <v>2022</v>
      </c>
      <c r="B20" t="s">
        <v>3</v>
      </c>
      <c r="C20" t="s">
        <v>15</v>
      </c>
      <c r="D20" s="1">
        <v>44699</v>
      </c>
      <c r="E20">
        <v>6</v>
      </c>
      <c r="F20">
        <v>3</v>
      </c>
      <c r="G20">
        <v>5</v>
      </c>
      <c r="H20" s="3">
        <v>21.8</v>
      </c>
      <c r="I20" s="4">
        <v>10</v>
      </c>
      <c r="J20" s="2" t="s">
        <v>53</v>
      </c>
      <c r="K20" s="2" t="s">
        <v>77</v>
      </c>
      <c r="L20" s="1">
        <v>44735</v>
      </c>
      <c r="M20" s="2">
        <f t="shared" si="0"/>
        <v>810.14325068870517</v>
      </c>
      <c r="N20" s="9">
        <v>22.90648419680678</v>
      </c>
      <c r="O20" s="9">
        <v>31.628109047463887</v>
      </c>
      <c r="P20" s="9">
        <v>47.659389594873474</v>
      </c>
      <c r="Q20" s="9">
        <v>38.916042141848592</v>
      </c>
      <c r="R20" s="9">
        <v>2.8673835125448033</v>
      </c>
      <c r="S20" s="9">
        <v>3.4430324752905404</v>
      </c>
      <c r="T20" s="9">
        <v>2.4430324752905404</v>
      </c>
      <c r="U20" s="9">
        <v>44.323232323232332</v>
      </c>
      <c r="V20" s="9">
        <v>64.261703052025638</v>
      </c>
      <c r="W20" s="9">
        <v>2.5178669097538737</v>
      </c>
      <c r="X20" s="9">
        <v>29.327251004670345</v>
      </c>
      <c r="Y20" s="9">
        <v>48.540251982187471</v>
      </c>
      <c r="Z20" s="9">
        <v>65.515874269467787</v>
      </c>
      <c r="AA20" s="9">
        <v>134.11402592413674</v>
      </c>
      <c r="AB20" s="9">
        <v>125.42822920862392</v>
      </c>
      <c r="AC20" s="9">
        <v>134.11402592413674</v>
      </c>
      <c r="AD20" s="9">
        <v>125.42822920862392</v>
      </c>
      <c r="AE20" s="9"/>
      <c r="AF20" s="9"/>
      <c r="AL20"/>
      <c r="AM20"/>
      <c r="AN20" s="4"/>
      <c r="AO20" s="2"/>
      <c r="AP20"/>
      <c r="AQ20" s="3"/>
      <c r="AR20" s="4"/>
      <c r="AS20" s="2"/>
      <c r="AT20"/>
      <c r="AU20" s="3"/>
      <c r="AV20" s="4"/>
      <c r="AW20" s="2"/>
    </row>
    <row r="21" spans="1:49" x14ac:dyDescent="0.2">
      <c r="A21">
        <v>2022</v>
      </c>
      <c r="B21" t="s">
        <v>3</v>
      </c>
      <c r="C21" t="s">
        <v>15</v>
      </c>
      <c r="D21" s="1">
        <v>44699</v>
      </c>
      <c r="E21">
        <v>6</v>
      </c>
      <c r="F21">
        <v>4</v>
      </c>
      <c r="G21">
        <v>5</v>
      </c>
      <c r="H21" s="3">
        <v>23.5</v>
      </c>
      <c r="I21" s="4">
        <v>13</v>
      </c>
      <c r="J21" s="2" t="s">
        <v>53</v>
      </c>
      <c r="K21" s="2" t="s">
        <v>77</v>
      </c>
      <c r="L21" s="1">
        <v>44735</v>
      </c>
      <c r="M21" s="2">
        <f t="shared" si="0"/>
        <v>873.31955922865018</v>
      </c>
      <c r="N21" s="9">
        <v>27.829273550334122</v>
      </c>
      <c r="O21" s="9">
        <v>30.448372494071997</v>
      </c>
      <c r="P21" s="9">
        <v>43.673205432205222</v>
      </c>
      <c r="Q21" s="9">
        <v>40.127182582453116</v>
      </c>
      <c r="R21" s="9">
        <v>3.2226773011424874</v>
      </c>
      <c r="S21" s="9">
        <v>3.1364518215132571</v>
      </c>
      <c r="T21" s="9">
        <v>2.1364518215132571</v>
      </c>
      <c r="U21" s="9">
        <v>40.616081051950857</v>
      </c>
      <c r="V21" s="9">
        <v>65.180717827117917</v>
      </c>
      <c r="W21" s="9">
        <v>2.7476801579466925</v>
      </c>
      <c r="X21" s="9">
        <v>28.418193576201759</v>
      </c>
      <c r="Y21" s="9">
        <v>49.344449234748865</v>
      </c>
      <c r="Z21" s="9">
        <v>66.765885289745441</v>
      </c>
      <c r="AA21" s="9">
        <v>149.14739694177115</v>
      </c>
      <c r="AB21" s="9">
        <v>138.83392639867765</v>
      </c>
      <c r="AC21" s="9">
        <v>149.14739694177115</v>
      </c>
      <c r="AD21" s="9">
        <v>138.83392639867765</v>
      </c>
      <c r="AE21" s="9"/>
      <c r="AF21" s="9"/>
      <c r="AL21"/>
      <c r="AM21"/>
      <c r="AN21" s="4"/>
      <c r="AO21" s="2"/>
      <c r="AP21"/>
      <c r="AQ21" s="3"/>
      <c r="AR21" s="4"/>
      <c r="AS21" s="2"/>
      <c r="AT21"/>
      <c r="AU21" s="3"/>
      <c r="AV21" s="4"/>
      <c r="AW21" s="2"/>
    </row>
    <row r="22" spans="1:49" x14ac:dyDescent="0.2">
      <c r="A22">
        <v>2022</v>
      </c>
      <c r="B22" t="s">
        <v>6</v>
      </c>
      <c r="C22" t="s">
        <v>16</v>
      </c>
      <c r="D22" s="1">
        <v>44713</v>
      </c>
      <c r="E22">
        <v>6</v>
      </c>
      <c r="F22">
        <v>1</v>
      </c>
      <c r="G22">
        <v>5</v>
      </c>
      <c r="H22" s="3">
        <v>46</v>
      </c>
      <c r="I22" s="4">
        <v>21</v>
      </c>
      <c r="J22" s="2" t="s">
        <v>52</v>
      </c>
      <c r="K22" s="2" t="s">
        <v>77</v>
      </c>
      <c r="L22" s="1">
        <v>44749</v>
      </c>
      <c r="M22" s="2">
        <f t="shared" si="0"/>
        <v>1709.4765840220384</v>
      </c>
      <c r="N22" s="9">
        <v>23.341181506849313</v>
      </c>
      <c r="O22" s="9">
        <v>32.138270547945211</v>
      </c>
      <c r="P22" s="9">
        <v>51.059503424657535</v>
      </c>
      <c r="Q22" s="9">
        <v>42.433647260273972</v>
      </c>
      <c r="R22" s="9">
        <v>3.0500856164383561</v>
      </c>
      <c r="S22" s="9">
        <v>2.34375</v>
      </c>
      <c r="T22" s="9">
        <v>1.34375</v>
      </c>
      <c r="U22" s="9">
        <v>47.485338184931507</v>
      </c>
      <c r="V22" s="9">
        <v>63.864287243150685</v>
      </c>
      <c r="W22" s="9">
        <v>2.3501991196814083</v>
      </c>
      <c r="X22" s="9">
        <v>26.829730308219183</v>
      </c>
      <c r="Y22" s="9">
        <v>50.875941780821918</v>
      </c>
      <c r="Z22" s="9">
        <v>63.69131099740585</v>
      </c>
      <c r="AA22" s="9">
        <v>121.69696181907156</v>
      </c>
      <c r="AB22" s="9">
        <v>116.35177647901808</v>
      </c>
      <c r="AC22" s="9">
        <v>121.69696181907156</v>
      </c>
      <c r="AD22" s="9">
        <v>116.35177647901808</v>
      </c>
      <c r="AE22" s="9"/>
      <c r="AF22" s="9"/>
      <c r="AL22"/>
      <c r="AM22"/>
      <c r="AN22" s="4"/>
      <c r="AO22" s="2"/>
      <c r="AP22"/>
      <c r="AQ22" s="3"/>
      <c r="AR22" s="4"/>
      <c r="AS22" s="2"/>
      <c r="AT22"/>
      <c r="AU22" s="3"/>
      <c r="AV22" s="4"/>
      <c r="AW22" s="2"/>
    </row>
    <row r="23" spans="1:49" x14ac:dyDescent="0.2">
      <c r="A23">
        <v>2022</v>
      </c>
      <c r="B23" t="s">
        <v>6</v>
      </c>
      <c r="C23" t="s">
        <v>16</v>
      </c>
      <c r="D23" s="1">
        <v>44713</v>
      </c>
      <c r="E23">
        <v>6</v>
      </c>
      <c r="F23">
        <v>2</v>
      </c>
      <c r="G23">
        <v>5</v>
      </c>
      <c r="H23" s="3">
        <v>30.8</v>
      </c>
      <c r="I23" s="4">
        <v>12</v>
      </c>
      <c r="J23" s="2" t="s">
        <v>54</v>
      </c>
      <c r="K23" s="2" t="s">
        <v>77</v>
      </c>
      <c r="L23" s="1">
        <v>44749</v>
      </c>
      <c r="M23" s="2">
        <f t="shared" si="0"/>
        <v>1144.6060606060605</v>
      </c>
      <c r="N23" s="9">
        <v>25.58388686522391</v>
      </c>
      <c r="O23" s="9">
        <v>29.226483822584104</v>
      </c>
      <c r="P23" s="9">
        <v>47.300192843368329</v>
      </c>
      <c r="Q23" s="9">
        <v>40.272123419755737</v>
      </c>
      <c r="R23" s="9">
        <v>2.9355046068137991</v>
      </c>
      <c r="S23" s="9">
        <v>2.785515320334262</v>
      </c>
      <c r="T23" s="9">
        <v>1.785515320334262</v>
      </c>
      <c r="U23" s="9">
        <v>43.989179344332548</v>
      </c>
      <c r="V23" s="9">
        <v>66.132569102206986</v>
      </c>
      <c r="W23" s="9">
        <v>2.5369875424688564</v>
      </c>
      <c r="X23" s="9">
        <v>27.641418470109286</v>
      </c>
      <c r="Y23" s="9">
        <v>49.440689950717811</v>
      </c>
      <c r="Z23" s="9">
        <v>64.992012631578092</v>
      </c>
      <c r="AA23" s="9">
        <v>134.05197268804241</v>
      </c>
      <c r="AB23" s="9">
        <v>130.06008059206195</v>
      </c>
      <c r="AC23" s="9">
        <v>134.05197268804241</v>
      </c>
      <c r="AD23" s="9">
        <v>130.06008059206195</v>
      </c>
      <c r="AE23" s="9"/>
      <c r="AF23" s="9"/>
      <c r="AL23"/>
      <c r="AM23"/>
      <c r="AN23" s="4"/>
      <c r="AO23" s="2"/>
      <c r="AP23"/>
      <c r="AQ23" s="3"/>
      <c r="AR23" s="4"/>
      <c r="AS23" s="2"/>
      <c r="AT23"/>
      <c r="AU23" s="3"/>
      <c r="AV23" s="4"/>
      <c r="AW23" s="2"/>
    </row>
    <row r="24" spans="1:49" x14ac:dyDescent="0.2">
      <c r="A24">
        <v>2022</v>
      </c>
      <c r="B24" t="s">
        <v>6</v>
      </c>
      <c r="C24" t="s">
        <v>16</v>
      </c>
      <c r="D24" s="1">
        <v>44713</v>
      </c>
      <c r="E24">
        <v>6</v>
      </c>
      <c r="F24">
        <v>3</v>
      </c>
      <c r="G24">
        <v>5</v>
      </c>
      <c r="H24" s="3">
        <v>37</v>
      </c>
      <c r="I24" s="4">
        <v>14</v>
      </c>
      <c r="J24" s="2" t="s">
        <v>53</v>
      </c>
      <c r="K24" s="2" t="s">
        <v>77</v>
      </c>
      <c r="L24" s="1">
        <v>44749</v>
      </c>
      <c r="M24" s="2">
        <f t="shared" si="0"/>
        <v>1375.0137741046831</v>
      </c>
      <c r="N24" s="9">
        <v>24.413748795374239</v>
      </c>
      <c r="O24" s="9">
        <v>29.521362030195952</v>
      </c>
      <c r="P24" s="9">
        <v>44.747831673626727</v>
      </c>
      <c r="Q24" s="9">
        <v>40.025698682942505</v>
      </c>
      <c r="R24" s="9">
        <v>2.9553485383874074</v>
      </c>
      <c r="S24" s="9">
        <v>2.7197772780811649</v>
      </c>
      <c r="T24" s="9">
        <v>1.7197772780811649</v>
      </c>
      <c r="U24" s="9">
        <v>41.615483456472859</v>
      </c>
      <c r="V24" s="9">
        <v>65.902858978477354</v>
      </c>
      <c r="W24" s="9">
        <v>2.6816941852117733</v>
      </c>
      <c r="X24" s="9">
        <v>31.250990470071727</v>
      </c>
      <c r="Y24" s="9">
        <v>49.277063925473826</v>
      </c>
      <c r="Z24" s="9">
        <v>66.126234407799132</v>
      </c>
      <c r="AA24" s="9">
        <v>144.17100674906149</v>
      </c>
      <c r="AB24" s="9">
        <v>137.00101838094125</v>
      </c>
      <c r="AC24" s="9">
        <v>144.17100674906149</v>
      </c>
      <c r="AD24" s="9">
        <v>137.00101838094125</v>
      </c>
      <c r="AE24" s="9"/>
      <c r="AF24" s="9"/>
      <c r="AL24"/>
      <c r="AM24"/>
      <c r="AN24" s="4"/>
      <c r="AO24" s="2"/>
      <c r="AP24"/>
      <c r="AQ24" s="3"/>
      <c r="AR24" s="4"/>
      <c r="AS24" s="2"/>
      <c r="AT24"/>
      <c r="AU24" s="3"/>
      <c r="AV24" s="4"/>
      <c r="AW24" s="2"/>
    </row>
    <row r="25" spans="1:49" x14ac:dyDescent="0.2">
      <c r="A25">
        <v>2022</v>
      </c>
      <c r="B25" t="s">
        <v>6</v>
      </c>
      <c r="C25" t="s">
        <v>16</v>
      </c>
      <c r="D25" s="1">
        <v>44713</v>
      </c>
      <c r="E25">
        <v>6</v>
      </c>
      <c r="F25">
        <v>4</v>
      </c>
      <c r="G25">
        <v>5</v>
      </c>
      <c r="H25" s="3">
        <v>36.1</v>
      </c>
      <c r="I25" s="4">
        <v>16</v>
      </c>
      <c r="J25" s="2" t="s">
        <v>53</v>
      </c>
      <c r="K25" s="2" t="s">
        <v>77</v>
      </c>
      <c r="L25" s="1">
        <v>44749</v>
      </c>
      <c r="M25" s="2">
        <f t="shared" si="0"/>
        <v>1341.5674931129477</v>
      </c>
      <c r="N25" s="9">
        <v>26.427038626609438</v>
      </c>
      <c r="O25" s="9">
        <v>28.497854077253216</v>
      </c>
      <c r="P25" s="9">
        <v>44.656652360515018</v>
      </c>
      <c r="Q25" s="9">
        <v>38.969957081545061</v>
      </c>
      <c r="R25" s="9">
        <v>2.8004291845493561</v>
      </c>
      <c r="S25" s="9">
        <v>2.703862660944206</v>
      </c>
      <c r="T25" s="9">
        <v>1.703862660944206</v>
      </c>
      <c r="U25" s="9">
        <v>41.530686695278966</v>
      </c>
      <c r="V25" s="9">
        <v>66.700171673819753</v>
      </c>
      <c r="W25" s="9">
        <v>2.6871696299855841</v>
      </c>
      <c r="X25" s="9">
        <v>29.338412017167386</v>
      </c>
      <c r="Y25" s="9">
        <v>48.576051502145923</v>
      </c>
      <c r="Z25" s="9">
        <v>65.635815397778543</v>
      </c>
      <c r="AA25" s="9">
        <v>143.39395916768348</v>
      </c>
      <c r="AB25" s="9">
        <v>138.94160902070786</v>
      </c>
      <c r="AC25" s="9">
        <v>143.39395916768348</v>
      </c>
      <c r="AD25" s="9">
        <v>138.94160902070786</v>
      </c>
      <c r="AE25" s="9"/>
      <c r="AF25" s="9"/>
      <c r="AL25"/>
      <c r="AM25"/>
      <c r="AN25" s="4"/>
      <c r="AO25" s="2"/>
      <c r="AP25"/>
      <c r="AQ25" s="3"/>
      <c r="AR25" s="4"/>
      <c r="AS25" s="2"/>
      <c r="AT25"/>
      <c r="AU25" s="3"/>
      <c r="AV25" s="4"/>
      <c r="AW25" s="2"/>
    </row>
    <row r="26" spans="1:49" x14ac:dyDescent="0.2">
      <c r="A26">
        <v>2022</v>
      </c>
      <c r="B26" t="s">
        <v>9</v>
      </c>
      <c r="C26" t="s">
        <v>17</v>
      </c>
      <c r="D26" s="1">
        <v>44727</v>
      </c>
      <c r="E26">
        <v>6</v>
      </c>
      <c r="F26">
        <v>1</v>
      </c>
      <c r="G26">
        <v>5</v>
      </c>
      <c r="H26" s="3">
        <v>43</v>
      </c>
      <c r="I26" s="4">
        <v>25</v>
      </c>
      <c r="J26" s="2" t="s">
        <v>52</v>
      </c>
      <c r="K26" s="2" t="s">
        <v>77</v>
      </c>
      <c r="L26" s="1">
        <v>44763</v>
      </c>
      <c r="M26" s="2">
        <f t="shared" si="0"/>
        <v>1597.9889807162533</v>
      </c>
      <c r="N26" s="9">
        <v>24.656496808395538</v>
      </c>
      <c r="O26" s="9">
        <v>34.436871145731899</v>
      </c>
      <c r="P26" s="9">
        <v>48.598939738180242</v>
      </c>
      <c r="Q26" s="9">
        <v>41.815427891377254</v>
      </c>
      <c r="R26" s="9">
        <v>3.4404414151249592</v>
      </c>
      <c r="S26" s="9">
        <v>2.1962566266363734</v>
      </c>
      <c r="T26" s="9">
        <v>1.1962566266363734</v>
      </c>
      <c r="U26" s="9">
        <v>45.197013956507625</v>
      </c>
      <c r="V26" s="9">
        <v>62.073677377474851</v>
      </c>
      <c r="W26" s="9">
        <v>2.4691896705253784</v>
      </c>
      <c r="X26" s="9">
        <v>27.950232608460468</v>
      </c>
      <c r="Y26" s="9">
        <v>50.465444119874498</v>
      </c>
      <c r="Z26" s="9">
        <v>64.26208408930249</v>
      </c>
      <c r="AA26" s="9">
        <v>129.00428799978778</v>
      </c>
      <c r="AB26" s="9">
        <v>118.81525813332229</v>
      </c>
      <c r="AC26" s="9">
        <v>129.00428799978778</v>
      </c>
      <c r="AD26" s="9">
        <v>118.81525813332229</v>
      </c>
      <c r="AE26" s="9"/>
      <c r="AF26" s="9"/>
      <c r="AL26"/>
      <c r="AM26"/>
      <c r="AN26" s="4"/>
      <c r="AO26" s="2"/>
      <c r="AP26"/>
      <c r="AQ26" s="3"/>
      <c r="AR26" s="4"/>
      <c r="AS26" s="2"/>
      <c r="AT26"/>
      <c r="AU26" s="3"/>
      <c r="AV26" s="4"/>
      <c r="AW26" s="2"/>
    </row>
    <row r="27" spans="1:49" x14ac:dyDescent="0.2">
      <c r="A27">
        <v>2022</v>
      </c>
      <c r="B27" t="s">
        <v>9</v>
      </c>
      <c r="C27" t="s">
        <v>17</v>
      </c>
      <c r="D27" s="1">
        <v>44727</v>
      </c>
      <c r="E27">
        <v>6</v>
      </c>
      <c r="F27">
        <v>2</v>
      </c>
      <c r="G27">
        <v>5</v>
      </c>
      <c r="H27" s="3">
        <v>40.4</v>
      </c>
      <c r="I27" s="4">
        <v>23</v>
      </c>
      <c r="J27" s="2" t="s">
        <v>54</v>
      </c>
      <c r="K27" s="2" t="s">
        <v>77</v>
      </c>
      <c r="L27" s="1">
        <v>44763</v>
      </c>
      <c r="M27" s="2">
        <f t="shared" si="0"/>
        <v>1501.3663911845729</v>
      </c>
      <c r="N27" s="9">
        <v>20.56205084200365</v>
      </c>
      <c r="O27" s="9">
        <v>33.948299903464545</v>
      </c>
      <c r="P27" s="9">
        <v>52.204226107476138</v>
      </c>
      <c r="Q27" s="9">
        <v>43.526761771961816</v>
      </c>
      <c r="R27" s="9">
        <v>3.4323715542207442</v>
      </c>
      <c r="S27" s="9">
        <v>2.4241124101684006</v>
      </c>
      <c r="T27" s="9">
        <v>1.4241124101684006</v>
      </c>
      <c r="U27" s="9">
        <v>48.549930279952811</v>
      </c>
      <c r="V27" s="9">
        <v>62.454274375201123</v>
      </c>
      <c r="W27" s="9">
        <v>2.2986644750359564</v>
      </c>
      <c r="X27" s="9">
        <v>28.463906467875134</v>
      </c>
      <c r="Y27" s="9">
        <v>51.601769816582646</v>
      </c>
      <c r="Z27" s="9">
        <v>63.944361175425939</v>
      </c>
      <c r="AA27" s="9">
        <v>119.50132635188623</v>
      </c>
      <c r="AB27" s="9">
        <v>111.28792389180099</v>
      </c>
      <c r="AC27" s="9">
        <v>119.50132635188623</v>
      </c>
      <c r="AD27" s="9">
        <v>111.28792389180099</v>
      </c>
      <c r="AE27" s="9"/>
      <c r="AF27" s="9"/>
      <c r="AL27"/>
      <c r="AM27"/>
      <c r="AN27" s="4"/>
      <c r="AO27" s="2"/>
      <c r="AP27"/>
      <c r="AQ27" s="3"/>
      <c r="AR27" s="4"/>
      <c r="AS27" s="2"/>
      <c r="AT27"/>
      <c r="AU27" s="3"/>
      <c r="AV27" s="4"/>
      <c r="AW27" s="2"/>
    </row>
    <row r="28" spans="1:49" x14ac:dyDescent="0.2">
      <c r="A28">
        <v>2022</v>
      </c>
      <c r="B28" t="s">
        <v>9</v>
      </c>
      <c r="C28" t="s">
        <v>17</v>
      </c>
      <c r="D28" s="1">
        <v>44727</v>
      </c>
      <c r="E28">
        <v>6</v>
      </c>
      <c r="F28">
        <v>3</v>
      </c>
      <c r="G28">
        <v>5</v>
      </c>
      <c r="H28" s="3">
        <v>32</v>
      </c>
      <c r="I28" s="4">
        <v>17</v>
      </c>
      <c r="J28" s="2" t="s">
        <v>54</v>
      </c>
      <c r="K28" s="2" t="s">
        <v>77</v>
      </c>
      <c r="L28" s="1">
        <v>44763</v>
      </c>
      <c r="M28" s="2">
        <f t="shared" si="0"/>
        <v>1189.2011019283746</v>
      </c>
      <c r="N28" s="9">
        <v>22.692971108236311</v>
      </c>
      <c r="O28" s="9">
        <v>32.578697714532126</v>
      </c>
      <c r="P28" s="9">
        <v>52.996981457524782</v>
      </c>
      <c r="Q28" s="9">
        <v>43.553255713669678</v>
      </c>
      <c r="R28" s="9">
        <v>3.6438119879258295</v>
      </c>
      <c r="S28" s="9">
        <v>2.4148339801638641</v>
      </c>
      <c r="T28" s="9">
        <v>1.4148339801638641</v>
      </c>
      <c r="U28" s="9">
        <v>49.287192755498047</v>
      </c>
      <c r="V28" s="9">
        <v>63.521194480379478</v>
      </c>
      <c r="W28" s="9">
        <v>2.2642799023596427</v>
      </c>
      <c r="X28" s="9">
        <v>25.605002156101776</v>
      </c>
      <c r="Y28" s="9">
        <v>51.619361793876664</v>
      </c>
      <c r="Z28" s="9">
        <v>63.365396485358872</v>
      </c>
      <c r="AA28" s="9">
        <v>116.64796241207191</v>
      </c>
      <c r="AB28" s="9">
        <v>111.49594111302444</v>
      </c>
      <c r="AC28" s="9">
        <v>116.64796241207191</v>
      </c>
      <c r="AD28" s="9">
        <v>111.49594111302444</v>
      </c>
      <c r="AE28" s="9"/>
      <c r="AF28" s="9"/>
      <c r="AL28"/>
      <c r="AM28"/>
      <c r="AN28" s="4"/>
      <c r="AO28" s="2"/>
      <c r="AP28"/>
      <c r="AQ28" s="3"/>
      <c r="AR28" s="4"/>
      <c r="AS28" s="2"/>
      <c r="AT28"/>
      <c r="AU28" s="3"/>
      <c r="AV28" s="4"/>
      <c r="AW28" s="2"/>
    </row>
    <row r="29" spans="1:49" x14ac:dyDescent="0.2">
      <c r="A29">
        <v>2022</v>
      </c>
      <c r="B29" t="s">
        <v>9</v>
      </c>
      <c r="C29" t="s">
        <v>17</v>
      </c>
      <c r="D29" s="1">
        <v>44727</v>
      </c>
      <c r="E29">
        <v>6</v>
      </c>
      <c r="F29">
        <v>4</v>
      </c>
      <c r="G29">
        <v>5</v>
      </c>
      <c r="H29" s="3">
        <v>28.8</v>
      </c>
      <c r="I29" s="4">
        <v>18</v>
      </c>
      <c r="J29" s="2" t="s">
        <v>54</v>
      </c>
      <c r="K29" s="2" t="s">
        <v>77</v>
      </c>
      <c r="L29" s="1">
        <v>44763</v>
      </c>
      <c r="M29" s="2">
        <f t="shared" si="0"/>
        <v>1070.2809917355373</v>
      </c>
      <c r="N29" s="9">
        <v>22.648008611410116</v>
      </c>
      <c r="O29" s="9">
        <v>33.336921420882668</v>
      </c>
      <c r="P29" s="9">
        <v>51.765339074273406</v>
      </c>
      <c r="Q29" s="9">
        <v>44.337997847147463</v>
      </c>
      <c r="R29" s="9">
        <v>3.6383207750269104</v>
      </c>
      <c r="S29" s="9">
        <v>2.3896663078579117</v>
      </c>
      <c r="T29" s="9">
        <v>1.3896663078579117</v>
      </c>
      <c r="U29" s="9">
        <v>48.141765339074269</v>
      </c>
      <c r="V29" s="9">
        <v>62.930538213132408</v>
      </c>
      <c r="W29" s="9">
        <v>2.318153462258266</v>
      </c>
      <c r="X29" s="9">
        <v>26.820559741657704</v>
      </c>
      <c r="Y29" s="9">
        <v>52.140430570505913</v>
      </c>
      <c r="Z29" s="9">
        <v>64.122186487687145</v>
      </c>
      <c r="AA29" s="9">
        <v>120.84964927967656</v>
      </c>
      <c r="AB29" s="9">
        <v>113.08732173685968</v>
      </c>
      <c r="AC29" s="9">
        <v>120.84964927967656</v>
      </c>
      <c r="AD29" s="9">
        <v>113.08732173685968</v>
      </c>
      <c r="AE29" s="9"/>
      <c r="AF29" s="9"/>
      <c r="AL29"/>
      <c r="AM29"/>
      <c r="AN29" s="4"/>
      <c r="AO29" s="2"/>
      <c r="AP29"/>
      <c r="AQ29" s="3"/>
      <c r="AR29" s="4"/>
      <c r="AS29" s="2"/>
      <c r="AT29"/>
      <c r="AU29" s="3"/>
      <c r="AV29" s="4"/>
      <c r="AW29" s="2"/>
    </row>
    <row r="30" spans="1:49" x14ac:dyDescent="0.2">
      <c r="A30">
        <v>2022</v>
      </c>
      <c r="B30" t="s">
        <v>12</v>
      </c>
      <c r="C30" t="s">
        <v>18</v>
      </c>
      <c r="D30" s="1">
        <v>44741</v>
      </c>
      <c r="E30">
        <v>6</v>
      </c>
      <c r="F30">
        <v>1</v>
      </c>
      <c r="G30">
        <v>5</v>
      </c>
      <c r="H30" s="3">
        <v>50.5</v>
      </c>
      <c r="I30" s="4">
        <v>26</v>
      </c>
      <c r="J30" s="2" t="s">
        <v>55</v>
      </c>
      <c r="K30" s="2" t="s">
        <v>77</v>
      </c>
      <c r="L30" s="1">
        <v>44777</v>
      </c>
      <c r="M30" s="2">
        <f t="shared" si="0"/>
        <v>1876.707988980716</v>
      </c>
      <c r="N30" s="9">
        <v>22.63418840267299</v>
      </c>
      <c r="O30" s="9">
        <v>35.568010347057552</v>
      </c>
      <c r="P30" s="9">
        <v>54.138823022203056</v>
      </c>
      <c r="Q30" s="9">
        <v>39.405044190558314</v>
      </c>
      <c r="R30" s="9">
        <v>4.6885104548394052</v>
      </c>
      <c r="S30" s="9">
        <v>2.1879715455917221</v>
      </c>
      <c r="T30" s="9">
        <v>1.1879715455917221</v>
      </c>
      <c r="U30" s="9">
        <v>50.349105410648846</v>
      </c>
      <c r="V30" s="9">
        <v>61.192519939642168</v>
      </c>
      <c r="W30" s="9">
        <v>2.2165239896476212</v>
      </c>
      <c r="X30" s="9">
        <v>24.828734641086442</v>
      </c>
      <c r="Y30" s="9">
        <v>48.864949342530721</v>
      </c>
      <c r="Z30" s="9">
        <v>61.219716610175098</v>
      </c>
      <c r="AA30" s="9">
        <v>110.32111423242443</v>
      </c>
      <c r="AB30" s="9">
        <v>105.14316932806764</v>
      </c>
      <c r="AC30" s="9">
        <v>110.32111423242443</v>
      </c>
      <c r="AD30" s="9">
        <v>105.14316932806764</v>
      </c>
      <c r="AE30" s="9"/>
      <c r="AF30" s="9"/>
      <c r="AL30"/>
      <c r="AM30"/>
      <c r="AN30" s="4"/>
      <c r="AO30" s="2"/>
      <c r="AP30"/>
      <c r="AQ30" s="3"/>
      <c r="AR30" s="4"/>
      <c r="AS30" s="2"/>
      <c r="AT30"/>
      <c r="AU30" s="3"/>
      <c r="AV30" s="4"/>
      <c r="AW30" s="2"/>
    </row>
    <row r="31" spans="1:49" x14ac:dyDescent="0.2">
      <c r="A31">
        <v>2022</v>
      </c>
      <c r="B31" t="s">
        <v>12</v>
      </c>
      <c r="C31" t="s">
        <v>18</v>
      </c>
      <c r="D31" s="1">
        <v>44741</v>
      </c>
      <c r="E31">
        <v>6</v>
      </c>
      <c r="F31">
        <v>2</v>
      </c>
      <c r="G31">
        <v>5</v>
      </c>
      <c r="H31" s="3">
        <v>61.9</v>
      </c>
      <c r="I31" s="4">
        <v>24</v>
      </c>
      <c r="J31" s="2" t="s">
        <v>55</v>
      </c>
      <c r="K31" s="2" t="s">
        <v>77</v>
      </c>
      <c r="L31" s="1">
        <v>44777</v>
      </c>
      <c r="M31" s="2">
        <f t="shared" si="0"/>
        <v>2300.3608815426996</v>
      </c>
      <c r="N31" s="9">
        <v>23.051212938005389</v>
      </c>
      <c r="O31" s="9">
        <v>34.81401617250674</v>
      </c>
      <c r="P31" s="9">
        <v>54.82479784366577</v>
      </c>
      <c r="Q31" s="9">
        <v>41.078167115902964</v>
      </c>
      <c r="R31" s="9">
        <v>4.1293800539083563</v>
      </c>
      <c r="S31" s="9">
        <v>2.2533692722371965</v>
      </c>
      <c r="T31" s="9">
        <v>1.2533692722371965</v>
      </c>
      <c r="U31" s="9">
        <v>50.987061994609171</v>
      </c>
      <c r="V31" s="9">
        <v>61.779881401617253</v>
      </c>
      <c r="W31" s="9">
        <v>2.1887905604719764</v>
      </c>
      <c r="X31" s="9">
        <v>23.70835579514825</v>
      </c>
      <c r="Y31" s="9">
        <v>49.975902964959573</v>
      </c>
      <c r="Z31" s="9">
        <v>61.505466999077314</v>
      </c>
      <c r="AA31" s="9">
        <v>109.44925657317161</v>
      </c>
      <c r="AB31" s="9">
        <v>104.8242025108047</v>
      </c>
      <c r="AC31" s="9">
        <v>109.44925657317161</v>
      </c>
      <c r="AD31" s="9">
        <v>104.8242025108047</v>
      </c>
      <c r="AE31" s="9"/>
      <c r="AF31" s="9"/>
      <c r="AL31"/>
      <c r="AM31"/>
      <c r="AN31" s="4"/>
      <c r="AO31" s="2"/>
      <c r="AP31"/>
      <c r="AQ31" s="3"/>
      <c r="AR31" s="4"/>
      <c r="AS31" s="2"/>
      <c r="AT31"/>
      <c r="AU31" s="3"/>
      <c r="AV31" s="4"/>
      <c r="AW31" s="2"/>
    </row>
    <row r="32" spans="1:49" x14ac:dyDescent="0.2">
      <c r="A32">
        <v>2022</v>
      </c>
      <c r="B32" t="s">
        <v>12</v>
      </c>
      <c r="C32" t="s">
        <v>18</v>
      </c>
      <c r="D32" s="1">
        <v>44741</v>
      </c>
      <c r="E32">
        <v>6</v>
      </c>
      <c r="F32">
        <v>3</v>
      </c>
      <c r="G32">
        <v>5</v>
      </c>
      <c r="H32" s="3">
        <v>72.8</v>
      </c>
      <c r="I32" s="4">
        <v>24</v>
      </c>
      <c r="J32" s="2" t="s">
        <v>52</v>
      </c>
      <c r="K32" s="2" t="s">
        <v>77</v>
      </c>
      <c r="L32" s="1">
        <v>44777</v>
      </c>
      <c r="M32" s="2">
        <f t="shared" si="0"/>
        <v>2705.4325068870521</v>
      </c>
      <c r="N32" s="9">
        <v>23.180242634315427</v>
      </c>
      <c r="O32" s="9">
        <v>34.402079722703647</v>
      </c>
      <c r="P32" s="9">
        <v>52.480502599653391</v>
      </c>
      <c r="Q32" s="9">
        <v>39.763864818024267</v>
      </c>
      <c r="R32" s="9">
        <v>4.311091854419411</v>
      </c>
      <c r="S32" s="9">
        <v>2.2530329289428077</v>
      </c>
      <c r="T32" s="9">
        <v>1.2530329289428077</v>
      </c>
      <c r="U32" s="9">
        <v>48.806867417677658</v>
      </c>
      <c r="V32" s="9">
        <v>62.100779896013862</v>
      </c>
      <c r="W32" s="9">
        <v>2.2865634674922597</v>
      </c>
      <c r="X32" s="9">
        <v>25.759857019064114</v>
      </c>
      <c r="Y32" s="9">
        <v>49.103206239168117</v>
      </c>
      <c r="Z32" s="9">
        <v>62.111952104934531</v>
      </c>
      <c r="AA32" s="9">
        <v>115.46578908761973</v>
      </c>
      <c r="AB32" s="9">
        <v>110.07548419612641</v>
      </c>
      <c r="AC32" s="9">
        <v>115.46578908761973</v>
      </c>
      <c r="AD32" s="9">
        <v>110.07548419612641</v>
      </c>
      <c r="AE32" s="9"/>
      <c r="AF32" s="9"/>
      <c r="AL32"/>
      <c r="AM32"/>
      <c r="AN32" s="4"/>
      <c r="AO32" s="2"/>
      <c r="AP32"/>
      <c r="AQ32" s="3"/>
      <c r="AR32" s="4"/>
      <c r="AS32" s="2"/>
      <c r="AT32"/>
      <c r="AU32" s="3"/>
      <c r="AV32" s="4"/>
      <c r="AW32" s="2"/>
    </row>
    <row r="33" spans="1:49" x14ac:dyDescent="0.2">
      <c r="A33">
        <v>2022</v>
      </c>
      <c r="B33" t="s">
        <v>12</v>
      </c>
      <c r="C33" t="s">
        <v>18</v>
      </c>
      <c r="D33" s="1">
        <v>44741</v>
      </c>
      <c r="E33">
        <v>6</v>
      </c>
      <c r="F33">
        <v>4</v>
      </c>
      <c r="G33">
        <v>5</v>
      </c>
      <c r="H33" s="3">
        <v>74</v>
      </c>
      <c r="I33" s="4">
        <v>21</v>
      </c>
      <c r="J33" s="2" t="s">
        <v>52</v>
      </c>
      <c r="K33" s="2" t="s">
        <v>77</v>
      </c>
      <c r="L33" s="1">
        <v>44777</v>
      </c>
      <c r="M33" s="2">
        <f t="shared" si="0"/>
        <v>2750.0275482093662</v>
      </c>
      <c r="N33" s="9">
        <v>21.636226088836054</v>
      </c>
      <c r="O33" s="9">
        <v>34.983248676105042</v>
      </c>
      <c r="P33" s="9">
        <v>54.436399005727864</v>
      </c>
      <c r="Q33" s="9">
        <v>40.851615692207929</v>
      </c>
      <c r="R33" s="9">
        <v>3.5664108937641847</v>
      </c>
      <c r="S33" s="9">
        <v>2.2371122879066245</v>
      </c>
      <c r="T33" s="9">
        <v>1.2371122879066245</v>
      </c>
      <c r="U33" s="9">
        <v>50.625851075326914</v>
      </c>
      <c r="V33" s="9">
        <v>61.648049281314172</v>
      </c>
      <c r="W33" s="9">
        <v>2.2044073853484218</v>
      </c>
      <c r="X33" s="9">
        <v>25.500810547930399</v>
      </c>
      <c r="Y33" s="9">
        <v>49.825472819626064</v>
      </c>
      <c r="Z33" s="9">
        <v>61.738878269856755</v>
      </c>
      <c r="AA33" s="9">
        <v>110.64848717170685</v>
      </c>
      <c r="AB33" s="9">
        <v>105.34683343259879</v>
      </c>
      <c r="AC33" s="9">
        <v>110.64848717170685</v>
      </c>
      <c r="AD33" s="9">
        <v>105.34683343259879</v>
      </c>
      <c r="AE33" s="9"/>
      <c r="AF33" s="9"/>
      <c r="AL33"/>
      <c r="AM33"/>
      <c r="AN33" s="4"/>
      <c r="AO33" s="2"/>
      <c r="AP33"/>
      <c r="AQ33" s="3"/>
      <c r="AR33" s="4"/>
      <c r="AS33" s="2"/>
      <c r="AT33"/>
      <c r="AU33" s="3"/>
      <c r="AV33" s="4"/>
      <c r="AW33" s="2"/>
    </row>
    <row r="34" spans="1:49" x14ac:dyDescent="0.2">
      <c r="A34">
        <v>2022</v>
      </c>
      <c r="B34" t="s">
        <v>3</v>
      </c>
      <c r="C34" t="s">
        <v>15</v>
      </c>
      <c r="D34" s="1">
        <v>44699</v>
      </c>
      <c r="E34">
        <v>6</v>
      </c>
      <c r="F34">
        <v>1</v>
      </c>
      <c r="G34">
        <v>6</v>
      </c>
      <c r="H34" s="3">
        <v>38.200000000000003</v>
      </c>
      <c r="I34" s="4">
        <v>22</v>
      </c>
      <c r="J34" s="2" t="s">
        <v>52</v>
      </c>
      <c r="K34" s="2" t="s">
        <v>77</v>
      </c>
      <c r="L34" s="1">
        <v>44742</v>
      </c>
      <c r="M34" s="2">
        <f t="shared" ref="M34:M65" si="1">H34/435.6*4047*4</f>
        <v>1419.6088154269974</v>
      </c>
      <c r="N34" s="9">
        <v>19.72744970798183</v>
      </c>
      <c r="O34" s="9">
        <v>34.815055158987668</v>
      </c>
      <c r="P34" s="9">
        <v>55.829547912610856</v>
      </c>
      <c r="Q34" s="9">
        <v>40.363400389357565</v>
      </c>
      <c r="R34" s="9">
        <v>4.4992429158555058</v>
      </c>
      <c r="S34" s="9">
        <v>2.1739130434782608</v>
      </c>
      <c r="T34" s="9">
        <v>1.1739130434782608</v>
      </c>
      <c r="U34" s="9">
        <v>51.921479558728102</v>
      </c>
      <c r="V34" s="9">
        <v>61.779072031148615</v>
      </c>
      <c r="W34" s="9">
        <v>2.1493994575745834</v>
      </c>
      <c r="X34" s="9">
        <v>26.177157689811807</v>
      </c>
      <c r="Y34" s="9">
        <v>49.50129785853342</v>
      </c>
      <c r="Z34" s="9">
        <v>61.080367248274612</v>
      </c>
      <c r="AA34" s="9">
        <v>106.7366733592665</v>
      </c>
      <c r="AB34" s="9">
        <v>102.93635962264491</v>
      </c>
      <c r="AC34" s="9">
        <v>106.7366733592665</v>
      </c>
      <c r="AD34" s="9">
        <v>102.93635962264491</v>
      </c>
      <c r="AE34" s="9"/>
      <c r="AF34" s="9"/>
      <c r="AG34" s="3"/>
      <c r="AH34" s="3"/>
      <c r="AI34" s="3"/>
      <c r="AJ34" s="3"/>
      <c r="AK34" s="3"/>
      <c r="AL34" s="3"/>
      <c r="AM34" s="3"/>
      <c r="AN34" s="3"/>
      <c r="AO34" s="2"/>
      <c r="AP34"/>
      <c r="AQ34" s="3"/>
      <c r="AR34" s="4"/>
      <c r="AS34" s="2"/>
      <c r="AT34"/>
      <c r="AU34" s="3"/>
      <c r="AV34" s="4"/>
      <c r="AW34" s="2"/>
    </row>
    <row r="35" spans="1:49" x14ac:dyDescent="0.2">
      <c r="A35">
        <v>2022</v>
      </c>
      <c r="B35" t="s">
        <v>3</v>
      </c>
      <c r="C35" t="s">
        <v>15</v>
      </c>
      <c r="D35" s="1">
        <v>44699</v>
      </c>
      <c r="E35">
        <v>6</v>
      </c>
      <c r="F35">
        <v>2</v>
      </c>
      <c r="G35">
        <v>6</v>
      </c>
      <c r="H35" s="3">
        <v>37.4</v>
      </c>
      <c r="I35" s="4">
        <v>19</v>
      </c>
      <c r="J35" s="2" t="s">
        <v>54</v>
      </c>
      <c r="K35" s="2" t="s">
        <v>77</v>
      </c>
      <c r="L35" s="1">
        <v>44742</v>
      </c>
      <c r="M35" s="2">
        <f t="shared" si="1"/>
        <v>1389.8787878787878</v>
      </c>
      <c r="N35" s="9">
        <v>17.28674646824113</v>
      </c>
      <c r="O35" s="9">
        <v>35.554836622452278</v>
      </c>
      <c r="P35" s="9">
        <v>55.246414321147405</v>
      </c>
      <c r="Q35" s="9">
        <v>40.051763183435781</v>
      </c>
      <c r="R35" s="9">
        <v>4.1410546748625032</v>
      </c>
      <c r="S35" s="9">
        <v>2.1999352960207053</v>
      </c>
      <c r="T35" s="9">
        <v>1.1999352960207053</v>
      </c>
      <c r="U35" s="9">
        <v>51.379165318667091</v>
      </c>
      <c r="V35" s="9">
        <v>61.202782271109683</v>
      </c>
      <c r="W35" s="9">
        <v>2.1720866679679878</v>
      </c>
      <c r="X35" s="9">
        <v>29.134152917071063</v>
      </c>
      <c r="Y35" s="9">
        <v>49.29437075380136</v>
      </c>
      <c r="Z35" s="9">
        <v>61.536834312056897</v>
      </c>
      <c r="AA35" s="9">
        <v>108.6693799985153</v>
      </c>
      <c r="AB35" s="9">
        <v>103.05251737490299</v>
      </c>
      <c r="AC35" s="9">
        <v>108.6693799985153</v>
      </c>
      <c r="AD35" s="9">
        <v>103.05251737490299</v>
      </c>
      <c r="AE35" s="9"/>
      <c r="AF35" s="9"/>
      <c r="AL35"/>
      <c r="AM35"/>
      <c r="AN35" s="4"/>
      <c r="AO35" s="2"/>
      <c r="AP35"/>
      <c r="AQ35" s="3"/>
      <c r="AR35" s="4"/>
      <c r="AS35" s="2"/>
      <c r="AT35"/>
      <c r="AU35" s="3"/>
      <c r="AV35" s="4"/>
      <c r="AW35" s="2"/>
    </row>
    <row r="36" spans="1:49" x14ac:dyDescent="0.2">
      <c r="A36">
        <v>2022</v>
      </c>
      <c r="B36" t="s">
        <v>3</v>
      </c>
      <c r="C36" t="s">
        <v>15</v>
      </c>
      <c r="D36" s="1">
        <v>44699</v>
      </c>
      <c r="E36">
        <v>6</v>
      </c>
      <c r="F36">
        <v>3</v>
      </c>
      <c r="G36">
        <v>6</v>
      </c>
      <c r="H36" s="3">
        <v>29.3</v>
      </c>
      <c r="I36" s="4">
        <v>19</v>
      </c>
      <c r="J36" s="2" t="s">
        <v>54</v>
      </c>
      <c r="K36" s="2" t="s">
        <v>77</v>
      </c>
      <c r="L36" s="1">
        <v>44742</v>
      </c>
      <c r="M36" s="2">
        <f t="shared" si="1"/>
        <v>1088.8622589531681</v>
      </c>
      <c r="N36" s="9">
        <v>17.463393626184324</v>
      </c>
      <c r="O36" s="9">
        <v>34.905254091300606</v>
      </c>
      <c r="P36" s="9">
        <v>54.618863049095609</v>
      </c>
      <c r="Q36" s="9">
        <v>39.308785529715763</v>
      </c>
      <c r="R36" s="9">
        <v>3.7252368647717486</v>
      </c>
      <c r="S36" s="9">
        <v>2.4009474590869937</v>
      </c>
      <c r="T36" s="9">
        <v>1.4009474590869937</v>
      </c>
      <c r="U36" s="9">
        <v>50.795542635658919</v>
      </c>
      <c r="V36" s="9">
        <v>61.708807062876829</v>
      </c>
      <c r="W36" s="9">
        <v>2.197043169722058</v>
      </c>
      <c r="X36" s="9">
        <v>29.340116279069761</v>
      </c>
      <c r="Y36" s="9">
        <v>48.801033591731269</v>
      </c>
      <c r="Z36" s="9">
        <v>61.792784062456178</v>
      </c>
      <c r="AA36" s="9">
        <v>110.37513346547107</v>
      </c>
      <c r="AB36" s="9">
        <v>105.09838222417815</v>
      </c>
      <c r="AC36" s="9">
        <v>110.37513346547107</v>
      </c>
      <c r="AD36" s="9">
        <v>105.09838222417815</v>
      </c>
      <c r="AE36" s="9"/>
      <c r="AF36" s="9"/>
      <c r="AL36"/>
      <c r="AM36"/>
      <c r="AN36" s="4"/>
      <c r="AO36" s="2"/>
      <c r="AP36"/>
      <c r="AQ36" s="3"/>
      <c r="AR36" s="4"/>
      <c r="AS36" s="2"/>
      <c r="AT36"/>
      <c r="AU36" s="3"/>
      <c r="AV36" s="4"/>
      <c r="AW36" s="2"/>
    </row>
    <row r="37" spans="1:49" x14ac:dyDescent="0.2">
      <c r="A37">
        <v>2022</v>
      </c>
      <c r="B37" t="s">
        <v>3</v>
      </c>
      <c r="C37" t="s">
        <v>15</v>
      </c>
      <c r="D37" s="1">
        <v>44699</v>
      </c>
      <c r="E37">
        <v>6</v>
      </c>
      <c r="F37">
        <v>4</v>
      </c>
      <c r="G37">
        <v>6</v>
      </c>
      <c r="H37" s="3">
        <v>23.6</v>
      </c>
      <c r="I37" s="4">
        <v>24</v>
      </c>
      <c r="J37" s="2" t="s">
        <v>52</v>
      </c>
      <c r="K37" s="2" t="s">
        <v>77</v>
      </c>
      <c r="L37" s="1">
        <v>44742</v>
      </c>
      <c r="M37" s="2">
        <f t="shared" si="1"/>
        <v>877.03581267217635</v>
      </c>
      <c r="N37" s="9">
        <v>19.30960086299892</v>
      </c>
      <c r="O37" s="9">
        <v>37.216828478964395</v>
      </c>
      <c r="P37" s="9">
        <v>54.002157497303131</v>
      </c>
      <c r="Q37" s="9">
        <v>40.204962243797198</v>
      </c>
      <c r="R37" s="9">
        <v>3.9590075512405605</v>
      </c>
      <c r="S37" s="9">
        <v>2.1682847896440127</v>
      </c>
      <c r="T37" s="9">
        <v>1.1682847896440127</v>
      </c>
      <c r="U37" s="9">
        <v>50.222006472491913</v>
      </c>
      <c r="V37" s="9">
        <v>59.908090614886746</v>
      </c>
      <c r="W37" s="9">
        <v>2.2221334398721533</v>
      </c>
      <c r="X37" s="9">
        <v>28.300107874865148</v>
      </c>
      <c r="Y37" s="9">
        <v>49.396094929881343</v>
      </c>
      <c r="Z37" s="9">
        <v>61.890950014418223</v>
      </c>
      <c r="AA37" s="9">
        <v>111.81296719715013</v>
      </c>
      <c r="AB37" s="9">
        <v>103.19672207304724</v>
      </c>
      <c r="AC37" s="9">
        <v>111.81296719715013</v>
      </c>
      <c r="AD37" s="9">
        <v>103.19672207304724</v>
      </c>
      <c r="AE37" s="9"/>
      <c r="AF37" s="9"/>
      <c r="AL37"/>
      <c r="AM37"/>
      <c r="AN37" s="4"/>
      <c r="AO37" s="2"/>
      <c r="AP37"/>
      <c r="AQ37" s="3"/>
      <c r="AR37" s="4"/>
      <c r="AS37" s="2"/>
      <c r="AT37"/>
      <c r="AU37" s="3"/>
      <c r="AV37" s="4"/>
      <c r="AW37" s="2"/>
    </row>
    <row r="38" spans="1:49" x14ac:dyDescent="0.2">
      <c r="A38">
        <v>2022</v>
      </c>
      <c r="B38" t="s">
        <v>6</v>
      </c>
      <c r="C38" t="s">
        <v>16</v>
      </c>
      <c r="D38" s="1">
        <v>44713</v>
      </c>
      <c r="E38">
        <v>6</v>
      </c>
      <c r="F38">
        <v>1</v>
      </c>
      <c r="G38">
        <v>6</v>
      </c>
      <c r="H38" s="3">
        <v>81.400000000000006</v>
      </c>
      <c r="I38" s="4">
        <v>33</v>
      </c>
      <c r="J38" s="2" t="s">
        <v>55</v>
      </c>
      <c r="K38" s="2" t="s">
        <v>77</v>
      </c>
      <c r="L38" s="1">
        <v>44756</v>
      </c>
      <c r="M38" s="2">
        <f t="shared" si="1"/>
        <v>3025.030303030303</v>
      </c>
      <c r="N38" s="9">
        <v>19.976410036457214</v>
      </c>
      <c r="O38" s="9">
        <v>36.457216384301951</v>
      </c>
      <c r="P38" s="9">
        <v>54.503538494531412</v>
      </c>
      <c r="Q38" s="9">
        <v>44.113231825005364</v>
      </c>
      <c r="R38" s="9">
        <v>3.2168132103795837</v>
      </c>
      <c r="S38" s="9">
        <v>2.0694831653441987</v>
      </c>
      <c r="T38" s="9">
        <v>1.0694831653441987</v>
      </c>
      <c r="U38" s="9">
        <v>50.688290799914213</v>
      </c>
      <c r="V38" s="9">
        <v>60.499828436628789</v>
      </c>
      <c r="W38" s="9">
        <v>2.2016919142238836</v>
      </c>
      <c r="X38" s="9">
        <v>27.265815998284381</v>
      </c>
      <c r="Y38" s="9">
        <v>51.991185931803564</v>
      </c>
      <c r="Z38" s="9">
        <v>62.787566933836857</v>
      </c>
      <c r="AA38" s="9">
        <v>112.38933205855243</v>
      </c>
      <c r="AB38" s="9">
        <v>103.25735122547115</v>
      </c>
      <c r="AC38" s="9">
        <v>112.38933205855243</v>
      </c>
      <c r="AD38" s="9">
        <v>103.25735122547115</v>
      </c>
      <c r="AE38" s="9"/>
      <c r="AF38" s="9"/>
      <c r="AL38"/>
      <c r="AM38"/>
      <c r="AN38" s="4"/>
      <c r="AO38" s="2"/>
      <c r="AP38"/>
      <c r="AQ38" s="3"/>
      <c r="AR38" s="4"/>
      <c r="AS38" s="2"/>
      <c r="AT38"/>
      <c r="AU38" s="3"/>
      <c r="AV38" s="4"/>
      <c r="AW38" s="2"/>
    </row>
    <row r="39" spans="1:49" x14ac:dyDescent="0.2">
      <c r="A39">
        <v>2022</v>
      </c>
      <c r="B39" t="s">
        <v>6</v>
      </c>
      <c r="C39" t="s">
        <v>16</v>
      </c>
      <c r="D39" s="1">
        <v>44713</v>
      </c>
      <c r="E39">
        <v>6</v>
      </c>
      <c r="F39">
        <v>2</v>
      </c>
      <c r="G39">
        <v>6</v>
      </c>
      <c r="H39" s="3">
        <v>62.4</v>
      </c>
      <c r="I39" s="4">
        <v>26</v>
      </c>
      <c r="J39" s="2" t="s">
        <v>52</v>
      </c>
      <c r="K39" s="2" t="s">
        <v>77</v>
      </c>
      <c r="L39" s="1">
        <v>44756</v>
      </c>
      <c r="M39" s="2">
        <f t="shared" si="1"/>
        <v>2318.9421487603304</v>
      </c>
      <c r="N39" s="9">
        <v>18.067226890756302</v>
      </c>
      <c r="O39" s="9">
        <v>38.095238095238102</v>
      </c>
      <c r="P39" s="9">
        <v>54.675716440422327</v>
      </c>
      <c r="Q39" s="9">
        <v>44.300797241973711</v>
      </c>
      <c r="R39" s="9">
        <v>3.3290239172592115</v>
      </c>
      <c r="S39" s="9">
        <v>2.1331609566903684</v>
      </c>
      <c r="T39" s="9">
        <v>1.1331609566903684</v>
      </c>
      <c r="U39" s="9">
        <v>50.84841628959277</v>
      </c>
      <c r="V39" s="9">
        <v>59.223809523809521</v>
      </c>
      <c r="W39" s="9">
        <v>2.194758620689655</v>
      </c>
      <c r="X39" s="9">
        <v>28.95119586296056</v>
      </c>
      <c r="Y39" s="9">
        <v>52.115729368670543</v>
      </c>
      <c r="Z39" s="9">
        <v>63.063806150375214</v>
      </c>
      <c r="AA39" s="9">
        <v>112.52831886344494</v>
      </c>
      <c r="AB39" s="9">
        <v>100.76121434299459</v>
      </c>
      <c r="AC39" s="9">
        <v>112.52831886344494</v>
      </c>
      <c r="AD39" s="9">
        <v>100.76121434299459</v>
      </c>
      <c r="AE39" s="9"/>
      <c r="AF39" s="9"/>
      <c r="AL39"/>
      <c r="AM39"/>
      <c r="AN39" s="4"/>
      <c r="AO39" s="2"/>
      <c r="AP39"/>
      <c r="AQ39" s="3"/>
      <c r="AR39" s="4"/>
      <c r="AS39" s="2"/>
      <c r="AT39"/>
      <c r="AU39" s="3"/>
      <c r="AV39" s="4"/>
      <c r="AW39" s="2"/>
    </row>
    <row r="40" spans="1:49" x14ac:dyDescent="0.2">
      <c r="A40">
        <v>2022</v>
      </c>
      <c r="B40" t="s">
        <v>6</v>
      </c>
      <c r="C40" t="s">
        <v>16</v>
      </c>
      <c r="D40" s="1">
        <v>44713</v>
      </c>
      <c r="E40">
        <v>6</v>
      </c>
      <c r="F40">
        <v>3</v>
      </c>
      <c r="G40">
        <v>6</v>
      </c>
      <c r="H40" s="3">
        <v>57.7</v>
      </c>
      <c r="I40" s="4">
        <v>25</v>
      </c>
      <c r="J40" s="2" t="s">
        <v>55</v>
      </c>
      <c r="K40" s="2" t="s">
        <v>77</v>
      </c>
      <c r="L40" s="1">
        <v>44756</v>
      </c>
      <c r="M40" s="2">
        <f t="shared" si="1"/>
        <v>2144.2782369146003</v>
      </c>
      <c r="N40" s="9">
        <v>17.801327338899593</v>
      </c>
      <c r="O40" s="9">
        <v>39.070862770284734</v>
      </c>
      <c r="P40" s="9">
        <v>56.947120530935557</v>
      </c>
      <c r="Q40" s="9">
        <v>46.842217940483835</v>
      </c>
      <c r="R40" s="9">
        <v>2.5262256476129306</v>
      </c>
      <c r="S40" s="9">
        <v>1.8946692357096981</v>
      </c>
      <c r="T40" s="9">
        <v>0.89466923570969814</v>
      </c>
      <c r="U40" s="9">
        <v>52.960822093770069</v>
      </c>
      <c r="V40" s="9">
        <v>58.463797901948197</v>
      </c>
      <c r="W40" s="9">
        <v>2.107218045112782</v>
      </c>
      <c r="X40" s="9">
        <v>27.343181331620642</v>
      </c>
      <c r="Y40" s="9">
        <v>53.803232712481268</v>
      </c>
      <c r="Z40" s="9">
        <v>62.730722454321608</v>
      </c>
      <c r="AA40" s="9">
        <v>107.46935799894966</v>
      </c>
      <c r="AB40" s="9">
        <v>95.500751879699266</v>
      </c>
      <c r="AC40" s="9">
        <v>107.46935799894966</v>
      </c>
      <c r="AD40" s="9">
        <v>95.500751879699266</v>
      </c>
      <c r="AE40" s="9"/>
      <c r="AF40" s="9"/>
      <c r="AL40"/>
      <c r="AM40"/>
      <c r="AN40" s="4"/>
      <c r="AO40" s="2"/>
      <c r="AP40"/>
      <c r="AQ40" s="3"/>
      <c r="AR40" s="4"/>
      <c r="AS40" s="2"/>
      <c r="AT40"/>
      <c r="AU40" s="3"/>
      <c r="AV40" s="4"/>
      <c r="AW40" s="2"/>
    </row>
    <row r="41" spans="1:49" x14ac:dyDescent="0.2">
      <c r="A41">
        <v>2022</v>
      </c>
      <c r="B41" t="s">
        <v>6</v>
      </c>
      <c r="C41" t="s">
        <v>16</v>
      </c>
      <c r="D41" s="1">
        <v>44713</v>
      </c>
      <c r="E41">
        <v>6</v>
      </c>
      <c r="F41">
        <v>4</v>
      </c>
      <c r="G41">
        <v>6</v>
      </c>
      <c r="H41" s="3">
        <v>73.7</v>
      </c>
      <c r="I41" s="4">
        <v>26</v>
      </c>
      <c r="J41" s="2" t="s">
        <v>52</v>
      </c>
      <c r="K41" s="2" t="s">
        <v>77</v>
      </c>
      <c r="L41" s="1">
        <v>44756</v>
      </c>
      <c r="M41" s="2">
        <f t="shared" si="1"/>
        <v>2738.878787878788</v>
      </c>
      <c r="N41" s="9">
        <v>18.64297253634895</v>
      </c>
      <c r="O41" s="9">
        <v>37.318255250403872</v>
      </c>
      <c r="P41" s="9">
        <v>53.764135702746373</v>
      </c>
      <c r="Q41" s="9">
        <v>42.498653742595586</v>
      </c>
      <c r="R41" s="9">
        <v>3.0156165858912223</v>
      </c>
      <c r="S41" s="9">
        <v>2.0678513731825525</v>
      </c>
      <c r="T41" s="9">
        <v>1.0678513731825525</v>
      </c>
      <c r="U41" s="9">
        <v>50.000646203554126</v>
      </c>
      <c r="V41" s="9">
        <v>59.829079159935389</v>
      </c>
      <c r="W41" s="9">
        <v>2.2319711538461537</v>
      </c>
      <c r="X41" s="9">
        <v>29.288529886914375</v>
      </c>
      <c r="Y41" s="9">
        <v>50.91910608508347</v>
      </c>
      <c r="Z41" s="9">
        <v>62.712613101385585</v>
      </c>
      <c r="AA41" s="9">
        <v>113.79897839398944</v>
      </c>
      <c r="AB41" s="9">
        <v>103.51688282647585</v>
      </c>
      <c r="AC41" s="9">
        <v>113.79897839398944</v>
      </c>
      <c r="AD41" s="9">
        <v>103.51688282647585</v>
      </c>
      <c r="AE41" s="9"/>
      <c r="AF41" s="9"/>
      <c r="AL41"/>
      <c r="AM41"/>
      <c r="AN41" s="4"/>
      <c r="AO41" s="2"/>
      <c r="AP41"/>
      <c r="AQ41" s="3"/>
      <c r="AR41" s="4"/>
      <c r="AS41" s="2"/>
      <c r="AT41"/>
      <c r="AU41" s="3"/>
      <c r="AV41" s="4"/>
      <c r="AW41" s="2"/>
    </row>
    <row r="42" spans="1:49" x14ac:dyDescent="0.2">
      <c r="A42">
        <v>2022</v>
      </c>
      <c r="B42" t="s">
        <v>9</v>
      </c>
      <c r="C42" t="s">
        <v>17</v>
      </c>
      <c r="D42" s="1">
        <v>44727</v>
      </c>
      <c r="E42">
        <v>6</v>
      </c>
      <c r="F42">
        <v>1</v>
      </c>
      <c r="G42">
        <v>6</v>
      </c>
      <c r="H42" s="3">
        <v>63.3</v>
      </c>
      <c r="I42" s="4">
        <v>32</v>
      </c>
      <c r="J42" s="2" t="s">
        <v>55</v>
      </c>
      <c r="K42" s="2" t="s">
        <v>77</v>
      </c>
      <c r="L42" s="1">
        <v>44770</v>
      </c>
      <c r="M42" s="2">
        <f t="shared" si="1"/>
        <v>2352.3884297520663</v>
      </c>
      <c r="N42" s="9">
        <v>19.87456747404844</v>
      </c>
      <c r="O42" s="9">
        <v>38.743512110726641</v>
      </c>
      <c r="P42" s="9">
        <v>58.520761245674734</v>
      </c>
      <c r="Q42" s="9">
        <v>42.766003460207607</v>
      </c>
      <c r="R42" s="9">
        <v>4.0116782006920415</v>
      </c>
      <c r="S42" s="9">
        <v>1.8923010380622836</v>
      </c>
      <c r="T42" s="9">
        <v>0.89230103806228356</v>
      </c>
      <c r="U42" s="9">
        <v>54.424307958477506</v>
      </c>
      <c r="V42" s="9">
        <v>58.718804065743953</v>
      </c>
      <c r="W42" s="9">
        <v>2.0505543237250556</v>
      </c>
      <c r="X42" s="9">
        <v>23.808823529411768</v>
      </c>
      <c r="Y42" s="9">
        <v>51.096626297577856</v>
      </c>
      <c r="Z42" s="9">
        <v>60.379953029402785</v>
      </c>
      <c r="AA42" s="9">
        <v>100.66046646403062</v>
      </c>
      <c r="AB42" s="9">
        <v>93.338060124787319</v>
      </c>
      <c r="AC42" s="9">
        <v>100.66046646403062</v>
      </c>
      <c r="AD42" s="9">
        <v>93.338060124787319</v>
      </c>
      <c r="AE42" s="9"/>
      <c r="AF42" s="9"/>
      <c r="AL42"/>
      <c r="AM42"/>
      <c r="AN42" s="4"/>
      <c r="AO42" s="2"/>
      <c r="AP42"/>
      <c r="AQ42" s="3"/>
      <c r="AR42" s="4"/>
      <c r="AS42" s="2"/>
      <c r="AT42"/>
      <c r="AU42" s="3"/>
      <c r="AV42" s="4"/>
      <c r="AW42" s="2"/>
    </row>
    <row r="43" spans="1:49" x14ac:dyDescent="0.2">
      <c r="A43">
        <v>2022</v>
      </c>
      <c r="B43" t="s">
        <v>9</v>
      </c>
      <c r="C43" t="s">
        <v>17</v>
      </c>
      <c r="D43" s="1">
        <v>44727</v>
      </c>
      <c r="E43">
        <v>6</v>
      </c>
      <c r="F43">
        <v>2</v>
      </c>
      <c r="G43">
        <v>6</v>
      </c>
      <c r="H43" s="3">
        <v>74.7</v>
      </c>
      <c r="I43" s="4">
        <v>28</v>
      </c>
      <c r="J43" s="2" t="s">
        <v>55</v>
      </c>
      <c r="K43" s="2" t="s">
        <v>77</v>
      </c>
      <c r="L43" s="1">
        <v>44770</v>
      </c>
      <c r="M43" s="2">
        <f t="shared" si="1"/>
        <v>2776.0413223140495</v>
      </c>
      <c r="N43" s="9">
        <v>18.037564766839377</v>
      </c>
      <c r="O43" s="9">
        <v>40.576424870466326</v>
      </c>
      <c r="P43" s="9">
        <v>56.498272884283253</v>
      </c>
      <c r="Q43" s="9">
        <v>45.930483592400691</v>
      </c>
      <c r="R43" s="9">
        <v>3.3678756476683938</v>
      </c>
      <c r="S43" s="9">
        <v>1.7379101899827289</v>
      </c>
      <c r="T43" s="9">
        <v>0.73791018998272895</v>
      </c>
      <c r="U43" s="9">
        <v>52.543393782383426</v>
      </c>
      <c r="V43" s="9">
        <v>57.290965025906736</v>
      </c>
      <c r="W43" s="9">
        <v>2.1239587313717996</v>
      </c>
      <c r="X43" s="9">
        <v>27.681131260794473</v>
      </c>
      <c r="Y43" s="9">
        <v>53.197841105354058</v>
      </c>
      <c r="Z43" s="9">
        <v>62.382630108078956</v>
      </c>
      <c r="AA43" s="9">
        <v>107.72205845852976</v>
      </c>
      <c r="AB43" s="9">
        <v>94.328407283326371</v>
      </c>
      <c r="AC43" s="9">
        <v>107.72205845852976</v>
      </c>
      <c r="AD43" s="9">
        <v>94.328407283326371</v>
      </c>
      <c r="AE43" s="9"/>
      <c r="AF43" s="9"/>
      <c r="AL43"/>
      <c r="AM43"/>
      <c r="AN43" s="4"/>
      <c r="AO43" s="2"/>
      <c r="AP43"/>
      <c r="AQ43" s="3"/>
      <c r="AR43" s="4"/>
      <c r="AS43" s="2"/>
      <c r="AT43"/>
      <c r="AU43" s="3"/>
      <c r="AV43" s="4"/>
      <c r="AW43" s="2"/>
    </row>
    <row r="44" spans="1:49" x14ac:dyDescent="0.2">
      <c r="A44">
        <v>2022</v>
      </c>
      <c r="B44" t="s">
        <v>9</v>
      </c>
      <c r="C44" t="s">
        <v>17</v>
      </c>
      <c r="D44" s="1">
        <v>44727</v>
      </c>
      <c r="E44">
        <v>6</v>
      </c>
      <c r="F44">
        <v>3</v>
      </c>
      <c r="G44">
        <v>6</v>
      </c>
      <c r="H44" s="3">
        <v>65.599999999999994</v>
      </c>
      <c r="I44" s="4">
        <v>33</v>
      </c>
      <c r="J44" s="2" t="s">
        <v>55</v>
      </c>
      <c r="K44" s="2" t="s">
        <v>77</v>
      </c>
      <c r="L44" s="1">
        <v>44770</v>
      </c>
      <c r="M44" s="2">
        <f t="shared" si="1"/>
        <v>2437.8622589531678</v>
      </c>
      <c r="N44" s="9">
        <v>19.378328442560587</v>
      </c>
      <c r="O44" s="9">
        <v>38.528420823823502</v>
      </c>
      <c r="P44" s="9">
        <v>57.298119769590258</v>
      </c>
      <c r="Q44" s="9">
        <v>42.658406694924459</v>
      </c>
      <c r="R44" s="9">
        <v>4.0539071840017389</v>
      </c>
      <c r="S44" s="9">
        <v>2.0106510161938917</v>
      </c>
      <c r="T44" s="9">
        <v>1.0106510161938917</v>
      </c>
      <c r="U44" s="9">
        <v>53.287251385718946</v>
      </c>
      <c r="V44" s="9">
        <v>58.886360178241496</v>
      </c>
      <c r="W44" s="9">
        <v>2.094309559939302</v>
      </c>
      <c r="X44" s="9">
        <v>25.323769155526577</v>
      </c>
      <c r="Y44" s="9">
        <v>51.025182045429844</v>
      </c>
      <c r="Z44" s="9">
        <v>61.072102386855846</v>
      </c>
      <c r="AA44" s="9">
        <v>103.98690071088136</v>
      </c>
      <c r="AB44" s="9">
        <v>95.601757419628044</v>
      </c>
      <c r="AC44" s="9">
        <v>103.98690071088136</v>
      </c>
      <c r="AD44" s="9">
        <v>95.601757419628044</v>
      </c>
      <c r="AE44" s="9"/>
      <c r="AF44" s="9"/>
      <c r="AL44"/>
      <c r="AM44"/>
      <c r="AN44" s="4"/>
      <c r="AO44" s="2"/>
      <c r="AP44"/>
      <c r="AQ44" s="3"/>
      <c r="AR44" s="4"/>
      <c r="AS44" s="2"/>
      <c r="AT44"/>
      <c r="AU44" s="3"/>
      <c r="AV44" s="4"/>
      <c r="AW44" s="2"/>
    </row>
    <row r="45" spans="1:49" x14ac:dyDescent="0.2">
      <c r="A45">
        <v>2022</v>
      </c>
      <c r="B45" t="s">
        <v>9</v>
      </c>
      <c r="C45" t="s">
        <v>17</v>
      </c>
      <c r="D45" s="1">
        <v>44727</v>
      </c>
      <c r="E45">
        <v>6</v>
      </c>
      <c r="F45">
        <v>4</v>
      </c>
      <c r="G45">
        <v>6</v>
      </c>
      <c r="H45" s="3">
        <v>77.3</v>
      </c>
      <c r="I45" s="4">
        <v>31</v>
      </c>
      <c r="J45" s="2" t="s">
        <v>55</v>
      </c>
      <c r="K45" s="2" t="s">
        <v>77</v>
      </c>
      <c r="L45" s="1">
        <v>44770</v>
      </c>
      <c r="M45" s="2">
        <f t="shared" si="1"/>
        <v>2872.6639118457297</v>
      </c>
      <c r="N45" s="9">
        <v>18.856327516189221</v>
      </c>
      <c r="O45" s="9">
        <v>37.22972231368675</v>
      </c>
      <c r="P45" s="9">
        <v>56.503128086927887</v>
      </c>
      <c r="Q45" s="9">
        <v>40.401712216002636</v>
      </c>
      <c r="R45" s="9">
        <v>3.0841839534628472</v>
      </c>
      <c r="S45" s="9">
        <v>2.1731972341126111</v>
      </c>
      <c r="T45" s="9">
        <v>1.1731972341126111</v>
      </c>
      <c r="U45" s="9">
        <v>52.547909120842938</v>
      </c>
      <c r="V45" s="9">
        <v>59.898046317638027</v>
      </c>
      <c r="W45" s="9">
        <v>2.1237762237762237</v>
      </c>
      <c r="X45" s="9">
        <v>26.422566128855237</v>
      </c>
      <c r="Y45" s="9">
        <v>49.526736911425751</v>
      </c>
      <c r="Z45" s="9">
        <v>60.884887411548505</v>
      </c>
      <c r="AA45" s="9">
        <v>105.12672867637318</v>
      </c>
      <c r="AB45" s="9">
        <v>98.61243924034622</v>
      </c>
      <c r="AC45" s="9">
        <v>105.12672867637318</v>
      </c>
      <c r="AD45" s="9">
        <v>98.61243924034622</v>
      </c>
      <c r="AE45" s="9"/>
      <c r="AF45" s="9"/>
      <c r="AL45"/>
      <c r="AM45"/>
      <c r="AN45" s="4"/>
      <c r="AO45" s="2"/>
      <c r="AP45"/>
      <c r="AQ45" s="3"/>
      <c r="AR45" s="4"/>
      <c r="AS45" s="2"/>
      <c r="AT45"/>
      <c r="AU45" s="3"/>
      <c r="AV45" s="4"/>
      <c r="AW45" s="2"/>
    </row>
    <row r="46" spans="1:49" x14ac:dyDescent="0.2">
      <c r="A46">
        <v>2022</v>
      </c>
      <c r="B46" t="s">
        <v>12</v>
      </c>
      <c r="C46" t="s">
        <v>18</v>
      </c>
      <c r="D46" s="1">
        <v>44741</v>
      </c>
      <c r="E46">
        <v>6</v>
      </c>
      <c r="F46">
        <v>1</v>
      </c>
      <c r="G46">
        <v>6</v>
      </c>
      <c r="H46" s="3">
        <v>102.1</v>
      </c>
      <c r="I46" s="4">
        <v>35</v>
      </c>
      <c r="J46" s="2" t="s">
        <v>57</v>
      </c>
      <c r="K46" s="2" t="s">
        <v>91</v>
      </c>
      <c r="L46" s="1">
        <v>44784</v>
      </c>
      <c r="M46" s="2">
        <f t="shared" si="1"/>
        <v>3794.29476584022</v>
      </c>
      <c r="N46" s="9">
        <v>15.361348168953226</v>
      </c>
      <c r="O46" s="9">
        <v>40.898779302149727</v>
      </c>
      <c r="P46" s="9">
        <v>61.499405855028634</v>
      </c>
      <c r="Q46" s="9">
        <v>43.96672788160312</v>
      </c>
      <c r="R46" s="9">
        <v>5.1636599330236583</v>
      </c>
      <c r="S46" s="9">
        <v>1.7608296424327536</v>
      </c>
      <c r="T46" s="9">
        <v>0.76082964243275364</v>
      </c>
      <c r="U46" s="9">
        <v>57.194447445176635</v>
      </c>
      <c r="V46" s="9">
        <v>57.039850923625366</v>
      </c>
      <c r="W46" s="9">
        <v>1.9512383629018091</v>
      </c>
      <c r="X46" s="9">
        <v>25.683374743437383</v>
      </c>
      <c r="Y46" s="9">
        <v>51.893907313384474</v>
      </c>
      <c r="Z46" s="9">
        <v>59.875024395769799</v>
      </c>
      <c r="AA46" s="9">
        <v>94.984101285128247</v>
      </c>
      <c r="AB46" s="9">
        <v>86.277787082463561</v>
      </c>
      <c r="AC46" s="9">
        <v>94.984101285128247</v>
      </c>
      <c r="AD46" s="9">
        <v>86.277787082463561</v>
      </c>
      <c r="AE46" s="9"/>
      <c r="AF46" s="9"/>
      <c r="AL46"/>
      <c r="AM46"/>
      <c r="AN46" s="4"/>
      <c r="AO46" s="2"/>
      <c r="AP46"/>
      <c r="AQ46" s="3"/>
      <c r="AR46" s="4"/>
      <c r="AS46" s="2"/>
      <c r="AT46"/>
      <c r="AU46" s="3"/>
      <c r="AV46" s="4"/>
      <c r="AW46" s="2"/>
    </row>
    <row r="47" spans="1:49" x14ac:dyDescent="0.2">
      <c r="A47">
        <v>2022</v>
      </c>
      <c r="B47" t="s">
        <v>12</v>
      </c>
      <c r="C47" t="s">
        <v>18</v>
      </c>
      <c r="D47" s="1">
        <v>44741</v>
      </c>
      <c r="E47">
        <v>6</v>
      </c>
      <c r="F47">
        <v>2</v>
      </c>
      <c r="G47">
        <v>6</v>
      </c>
      <c r="H47" s="3">
        <v>33.6</v>
      </c>
      <c r="I47" s="4">
        <v>36</v>
      </c>
      <c r="J47" s="2" t="s">
        <v>57</v>
      </c>
      <c r="K47" s="2" t="s">
        <v>91</v>
      </c>
      <c r="L47" s="1">
        <v>44784</v>
      </c>
      <c r="M47" s="2">
        <f t="shared" si="1"/>
        <v>1248.6611570247935</v>
      </c>
      <c r="N47" s="9">
        <v>18.346337234503686</v>
      </c>
      <c r="O47" s="9">
        <v>39.401820546163847</v>
      </c>
      <c r="P47" s="9">
        <v>60.663198959687904</v>
      </c>
      <c r="Q47" s="9">
        <v>43.433029908972685</v>
      </c>
      <c r="R47" s="9">
        <v>4.2154312960554838</v>
      </c>
      <c r="S47" s="9">
        <v>2.0372778500216731</v>
      </c>
      <c r="T47" s="9">
        <v>1.0372778500216731</v>
      </c>
      <c r="U47" s="9">
        <v>56.416775032509754</v>
      </c>
      <c r="V47" s="9">
        <v>58.205981794538367</v>
      </c>
      <c r="W47" s="9">
        <v>1.9781350482315114</v>
      </c>
      <c r="X47" s="9">
        <v>23.199609882964893</v>
      </c>
      <c r="Y47" s="9">
        <v>51.539531859557869</v>
      </c>
      <c r="Z47" s="9">
        <v>60.037731729011554</v>
      </c>
      <c r="AA47" s="9">
        <v>96.55507426786896</v>
      </c>
      <c r="AB47" s="9">
        <v>89.255265584884981</v>
      </c>
      <c r="AC47" s="9">
        <v>96.55507426786896</v>
      </c>
      <c r="AD47" s="9">
        <v>89.255265584884981</v>
      </c>
      <c r="AE47" s="9"/>
      <c r="AF47" s="9"/>
      <c r="AL47"/>
      <c r="AM47"/>
      <c r="AN47" s="4"/>
      <c r="AO47" s="2"/>
      <c r="AP47"/>
      <c r="AQ47" s="3"/>
      <c r="AR47" s="4"/>
      <c r="AS47" s="2"/>
      <c r="AT47"/>
      <c r="AU47" s="3"/>
      <c r="AV47" s="4"/>
      <c r="AW47" s="2"/>
    </row>
    <row r="48" spans="1:49" x14ac:dyDescent="0.2">
      <c r="A48">
        <v>2022</v>
      </c>
      <c r="B48" t="s">
        <v>12</v>
      </c>
      <c r="C48" t="s">
        <v>18</v>
      </c>
      <c r="D48" s="1">
        <v>44741</v>
      </c>
      <c r="E48">
        <v>6</v>
      </c>
      <c r="F48">
        <v>3</v>
      </c>
      <c r="G48">
        <v>6</v>
      </c>
      <c r="H48" s="3">
        <v>95</v>
      </c>
      <c r="I48" s="4">
        <v>35</v>
      </c>
      <c r="J48" s="2" t="s">
        <v>57</v>
      </c>
      <c r="K48" s="2" t="s">
        <v>91</v>
      </c>
      <c r="L48" s="1">
        <v>44784</v>
      </c>
      <c r="M48" s="2">
        <f t="shared" si="1"/>
        <v>3530.4407713498622</v>
      </c>
      <c r="N48" s="9">
        <v>16.236082585666413</v>
      </c>
      <c r="O48" s="9">
        <v>43.184520592368393</v>
      </c>
      <c r="P48" s="9">
        <v>60.20970705869636</v>
      </c>
      <c r="Q48" s="9">
        <v>43.314236298778511</v>
      </c>
      <c r="R48" s="9">
        <v>4.5508593665549668</v>
      </c>
      <c r="S48" s="9">
        <v>1.7187331099340613</v>
      </c>
      <c r="T48" s="9">
        <v>0.71873310993406125</v>
      </c>
      <c r="U48" s="9">
        <v>55.995027564587616</v>
      </c>
      <c r="V48" s="9">
        <v>55.259258458545027</v>
      </c>
      <c r="W48" s="9">
        <v>1.9930341113105923</v>
      </c>
      <c r="X48" s="9">
        <v>26.050156739811911</v>
      </c>
      <c r="Y48" s="9">
        <v>51.460652902388929</v>
      </c>
      <c r="Z48" s="9">
        <v>60.038587244585969</v>
      </c>
      <c r="AA48" s="9">
        <v>97.28370111655029</v>
      </c>
      <c r="AB48" s="9">
        <v>85.374873700471795</v>
      </c>
      <c r="AC48" s="9">
        <v>97.28370111655029</v>
      </c>
      <c r="AD48" s="9">
        <v>85.374873700471795</v>
      </c>
      <c r="AE48" s="9"/>
      <c r="AF48" s="9"/>
      <c r="AL48"/>
      <c r="AM48"/>
      <c r="AN48" s="4"/>
      <c r="AO48" s="2"/>
      <c r="AP48"/>
      <c r="AQ48" s="3"/>
      <c r="AR48" s="4"/>
      <c r="AS48" s="2"/>
      <c r="AT48"/>
      <c r="AU48" s="3"/>
      <c r="AV48" s="4"/>
      <c r="AW48" s="2"/>
    </row>
    <row r="49" spans="1:49" x14ac:dyDescent="0.2">
      <c r="A49">
        <v>2022</v>
      </c>
      <c r="B49" t="s">
        <v>12</v>
      </c>
      <c r="C49" t="s">
        <v>18</v>
      </c>
      <c r="D49" s="1">
        <v>44741</v>
      </c>
      <c r="E49">
        <v>6</v>
      </c>
      <c r="F49">
        <v>4</v>
      </c>
      <c r="G49">
        <v>6</v>
      </c>
      <c r="H49" s="3">
        <v>22.9</v>
      </c>
      <c r="I49" s="4">
        <v>33</v>
      </c>
      <c r="J49" s="2" t="s">
        <v>57</v>
      </c>
      <c r="K49" s="2" t="s">
        <v>91</v>
      </c>
      <c r="L49" s="1">
        <v>44784</v>
      </c>
      <c r="M49" s="2">
        <f t="shared" si="1"/>
        <v>851.02203856749304</v>
      </c>
      <c r="N49" s="9">
        <v>16.360673546985335</v>
      </c>
      <c r="O49" s="9">
        <v>37.805540467137419</v>
      </c>
      <c r="P49" s="9">
        <v>61.336230309614351</v>
      </c>
      <c r="Q49" s="9">
        <v>42.987506789788164</v>
      </c>
      <c r="R49" s="9">
        <v>4.5192829983704508</v>
      </c>
      <c r="S49" s="9">
        <v>2.042368278109723</v>
      </c>
      <c r="T49" s="9">
        <v>1.042368278109723</v>
      </c>
      <c r="U49" s="9">
        <v>57.04269418794135</v>
      </c>
      <c r="V49" s="9">
        <v>59.449483976099955</v>
      </c>
      <c r="W49" s="9">
        <v>1.9564293304994682</v>
      </c>
      <c r="X49" s="9">
        <v>24.554263986963591</v>
      </c>
      <c r="Y49" s="9">
        <v>51.243704508419341</v>
      </c>
      <c r="Z49" s="9">
        <v>59.80272311338598</v>
      </c>
      <c r="AA49" s="9">
        <v>95.121789872168137</v>
      </c>
      <c r="AB49" s="9">
        <v>90.161793902248135</v>
      </c>
      <c r="AC49" s="9">
        <v>95.121789872168137</v>
      </c>
      <c r="AD49" s="9">
        <v>90.161793902248135</v>
      </c>
      <c r="AE49" s="9"/>
      <c r="AF49" s="9"/>
      <c r="AL49"/>
      <c r="AM49"/>
      <c r="AN49" s="4"/>
      <c r="AO49" s="2"/>
      <c r="AP49"/>
      <c r="AQ49" s="3"/>
      <c r="AR49" s="4"/>
      <c r="AS49" s="2"/>
      <c r="AT49"/>
      <c r="AU49" s="3"/>
      <c r="AV49" s="4"/>
      <c r="AW49" s="2"/>
    </row>
    <row r="50" spans="1:49" x14ac:dyDescent="0.2">
      <c r="A50">
        <v>2022</v>
      </c>
      <c r="B50" t="s">
        <v>3</v>
      </c>
      <c r="C50" t="s">
        <v>15</v>
      </c>
      <c r="D50" s="1">
        <v>44699</v>
      </c>
      <c r="E50">
        <v>6</v>
      </c>
      <c r="F50">
        <v>1</v>
      </c>
      <c r="G50">
        <v>7</v>
      </c>
      <c r="H50" s="3">
        <v>60.8</v>
      </c>
      <c r="I50" s="4">
        <v>33</v>
      </c>
      <c r="J50" s="2" t="s">
        <v>55</v>
      </c>
      <c r="K50" s="2" t="s">
        <v>77</v>
      </c>
      <c r="L50" s="1">
        <v>44749</v>
      </c>
      <c r="M50" s="2">
        <f t="shared" si="1"/>
        <v>2259.4820936639117</v>
      </c>
      <c r="N50" s="9">
        <v>17.515340725589407</v>
      </c>
      <c r="O50" s="9">
        <v>38.529443427710191</v>
      </c>
      <c r="P50" s="9">
        <v>59.371299386370978</v>
      </c>
      <c r="Q50" s="9">
        <v>40.585638927764023</v>
      </c>
      <c r="R50" s="9">
        <v>4.7152546022176764</v>
      </c>
      <c r="S50" s="9">
        <v>1.7117020131338141</v>
      </c>
      <c r="T50" s="9">
        <v>0.71170201313381409</v>
      </c>
      <c r="U50" s="9">
        <v>55.215308429325013</v>
      </c>
      <c r="V50" s="9">
        <v>58.885563569813769</v>
      </c>
      <c r="W50" s="9">
        <v>2.021178603807797</v>
      </c>
      <c r="X50" s="9">
        <v>25.557648831951767</v>
      </c>
      <c r="Y50" s="9">
        <v>49.648864248035309</v>
      </c>
      <c r="Z50" s="9">
        <v>59.251905456449634</v>
      </c>
      <c r="AA50" s="9">
        <v>97.364783368632899</v>
      </c>
      <c r="AB50" s="9">
        <v>92.262202449977892</v>
      </c>
      <c r="AC50" s="9">
        <v>97.364783368632899</v>
      </c>
      <c r="AD50" s="9">
        <v>92.262202449977892</v>
      </c>
      <c r="AE50" s="9"/>
      <c r="AF50" s="9"/>
      <c r="AG50" s="3"/>
      <c r="AH50" s="3"/>
      <c r="AI50" s="3"/>
      <c r="AJ50" s="3"/>
      <c r="AK50" s="3"/>
      <c r="AL50" s="3"/>
      <c r="AM50" s="3"/>
      <c r="AN50" s="3"/>
      <c r="AO50" s="2"/>
      <c r="AP50"/>
      <c r="AQ50" s="3"/>
      <c r="AR50" s="4"/>
      <c r="AS50" s="2"/>
      <c r="AT50"/>
      <c r="AU50" s="3"/>
      <c r="AV50" s="4"/>
      <c r="AW50" s="2"/>
    </row>
    <row r="51" spans="1:49" x14ac:dyDescent="0.2">
      <c r="A51">
        <v>2022</v>
      </c>
      <c r="B51" t="s">
        <v>3</v>
      </c>
      <c r="C51" t="s">
        <v>15</v>
      </c>
      <c r="D51" s="1">
        <v>44699</v>
      </c>
      <c r="E51">
        <v>6</v>
      </c>
      <c r="F51">
        <v>2</v>
      </c>
      <c r="G51">
        <v>7</v>
      </c>
      <c r="H51" s="3">
        <v>49.6</v>
      </c>
      <c r="I51" s="4">
        <v>28</v>
      </c>
      <c r="J51" s="2" t="s">
        <v>55</v>
      </c>
      <c r="K51" s="2" t="s">
        <v>77</v>
      </c>
      <c r="L51" s="1">
        <v>44749</v>
      </c>
      <c r="M51" s="2">
        <f t="shared" si="1"/>
        <v>1843.2617079889806</v>
      </c>
      <c r="N51" s="9">
        <v>14.018691588785048</v>
      </c>
      <c r="O51" s="9">
        <v>35.932968095391558</v>
      </c>
      <c r="P51" s="9">
        <v>59.920507036201521</v>
      </c>
      <c r="Q51" s="9">
        <v>41.04629928026641</v>
      </c>
      <c r="R51" s="9">
        <v>3.920936727897733</v>
      </c>
      <c r="S51" s="9">
        <v>1.8584165860994737</v>
      </c>
      <c r="T51" s="9">
        <v>0.85841658609947369</v>
      </c>
      <c r="U51" s="9">
        <v>55.726071543667416</v>
      </c>
      <c r="V51" s="9">
        <v>60.908217853689976</v>
      </c>
      <c r="W51" s="9">
        <v>2.0026532807457871</v>
      </c>
      <c r="X51" s="9">
        <v>28.396820281448058</v>
      </c>
      <c r="Y51" s="9">
        <v>49.954742722096896</v>
      </c>
      <c r="Z51" s="9">
        <v>59.736455425994905</v>
      </c>
      <c r="AA51" s="9">
        <v>97.261307673978195</v>
      </c>
      <c r="AB51" s="9">
        <v>94.556621945016559</v>
      </c>
      <c r="AC51" s="9">
        <v>97.261307673978195</v>
      </c>
      <c r="AD51" s="9">
        <v>94.556621945016559</v>
      </c>
      <c r="AE51" s="9"/>
      <c r="AF51" s="9"/>
      <c r="AL51"/>
      <c r="AM51"/>
      <c r="AN51" s="4"/>
      <c r="AO51" s="2"/>
      <c r="AP51"/>
      <c r="AQ51" s="3"/>
      <c r="AR51" s="4"/>
      <c r="AS51" s="2"/>
      <c r="AT51"/>
      <c r="AU51" s="3"/>
      <c r="AV51" s="4"/>
      <c r="AW51" s="2"/>
    </row>
    <row r="52" spans="1:49" x14ac:dyDescent="0.2">
      <c r="A52">
        <v>2022</v>
      </c>
      <c r="B52" t="s">
        <v>3</v>
      </c>
      <c r="C52" t="s">
        <v>15</v>
      </c>
      <c r="D52" s="1">
        <v>44699</v>
      </c>
      <c r="E52">
        <v>6</v>
      </c>
      <c r="F52">
        <v>3</v>
      </c>
      <c r="G52">
        <v>7</v>
      </c>
      <c r="H52" s="3">
        <v>81.2</v>
      </c>
      <c r="I52" s="4">
        <v>27</v>
      </c>
      <c r="J52" s="2" t="s">
        <v>58</v>
      </c>
      <c r="K52" s="2" t="s">
        <v>77</v>
      </c>
      <c r="L52" s="1">
        <v>44749</v>
      </c>
      <c r="M52" s="2">
        <f t="shared" si="1"/>
        <v>3017.5977961432504</v>
      </c>
      <c r="N52" s="9">
        <v>15.276886893307672</v>
      </c>
      <c r="O52" s="9">
        <v>37.973059653624119</v>
      </c>
      <c r="P52" s="9">
        <v>59.78191148171905</v>
      </c>
      <c r="Q52" s="9">
        <v>40.592259995723751</v>
      </c>
      <c r="R52" s="9">
        <v>3.9982895018174043</v>
      </c>
      <c r="S52" s="9">
        <v>1.7746418644430189</v>
      </c>
      <c r="T52" s="9">
        <v>0.77464186444301886</v>
      </c>
      <c r="U52" s="9">
        <v>55.597177677998722</v>
      </c>
      <c r="V52" s="9">
        <v>59.318986529826816</v>
      </c>
      <c r="W52" s="9">
        <v>2.0072961373390559</v>
      </c>
      <c r="X52" s="9">
        <v>27.351293564250597</v>
      </c>
      <c r="Y52" s="9">
        <v>49.653260637160571</v>
      </c>
      <c r="Z52" s="9">
        <v>59.391626698652118</v>
      </c>
      <c r="AA52" s="9">
        <v>96.924051107713453</v>
      </c>
      <c r="AB52" s="9">
        <v>92.302924443557245</v>
      </c>
      <c r="AC52" s="9">
        <v>96.924051107713453</v>
      </c>
      <c r="AD52" s="9">
        <v>92.302924443557245</v>
      </c>
      <c r="AE52" s="9"/>
      <c r="AF52" s="9"/>
      <c r="AL52"/>
      <c r="AM52"/>
      <c r="AN52" s="4"/>
      <c r="AO52" s="2"/>
      <c r="AP52"/>
      <c r="AQ52" s="3"/>
      <c r="AR52" s="4"/>
      <c r="AS52" s="2"/>
      <c r="AT52"/>
      <c r="AU52" s="3"/>
      <c r="AV52" s="4"/>
      <c r="AW52" s="2"/>
    </row>
    <row r="53" spans="1:49" x14ac:dyDescent="0.2">
      <c r="A53">
        <v>2022</v>
      </c>
      <c r="B53" t="s">
        <v>3</v>
      </c>
      <c r="C53" t="s">
        <v>15</v>
      </c>
      <c r="D53" s="1">
        <v>44699</v>
      </c>
      <c r="E53">
        <v>6</v>
      </c>
      <c r="F53">
        <v>4</v>
      </c>
      <c r="G53">
        <v>7</v>
      </c>
      <c r="H53" s="3">
        <v>32.299999999999997</v>
      </c>
      <c r="I53" s="4">
        <v>31</v>
      </c>
      <c r="J53" s="2" t="s">
        <v>55</v>
      </c>
      <c r="K53" s="2" t="s">
        <v>77</v>
      </c>
      <c r="L53" s="1">
        <v>44749</v>
      </c>
      <c r="M53" s="2">
        <f t="shared" si="1"/>
        <v>1200.349862258953</v>
      </c>
      <c r="N53" s="9">
        <v>16.948789372187701</v>
      </c>
      <c r="O53" s="9">
        <v>36.897364473966142</v>
      </c>
      <c r="P53" s="9">
        <v>57.810156417398758</v>
      </c>
      <c r="Q53" s="9">
        <v>40.13284765373902</v>
      </c>
      <c r="R53" s="9">
        <v>4.3925433897578738</v>
      </c>
      <c r="S53" s="9">
        <v>1.8212984786800941</v>
      </c>
      <c r="T53" s="9">
        <v>0.82129847868009409</v>
      </c>
      <c r="U53" s="9">
        <v>53.763445468180848</v>
      </c>
      <c r="V53" s="9">
        <v>60.156953074780375</v>
      </c>
      <c r="W53" s="9">
        <v>2.0757598220904372</v>
      </c>
      <c r="X53" s="9">
        <v>27.466466680951356</v>
      </c>
      <c r="Y53" s="9">
        <v>49.348210842082707</v>
      </c>
      <c r="Z53" s="9">
        <v>59.986366456460985</v>
      </c>
      <c r="AA53" s="9">
        <v>101.23356858822376</v>
      </c>
      <c r="AB53" s="9">
        <v>96.79952419535573</v>
      </c>
      <c r="AC53" s="9">
        <v>101.23356858822376</v>
      </c>
      <c r="AD53" s="9">
        <v>96.79952419535573</v>
      </c>
      <c r="AE53" s="9"/>
      <c r="AF53" s="9"/>
      <c r="AL53"/>
      <c r="AM53"/>
      <c r="AN53" s="4"/>
      <c r="AO53" s="2"/>
      <c r="AP53"/>
      <c r="AQ53" s="3"/>
      <c r="AR53" s="4"/>
      <c r="AS53" s="2"/>
      <c r="AT53"/>
      <c r="AU53" s="3"/>
      <c r="AV53" s="4"/>
      <c r="AW53" s="2"/>
    </row>
    <row r="54" spans="1:49" x14ac:dyDescent="0.2">
      <c r="A54">
        <v>2022</v>
      </c>
      <c r="B54" t="s">
        <v>6</v>
      </c>
      <c r="C54" t="s">
        <v>16</v>
      </c>
      <c r="D54" s="1">
        <v>44713</v>
      </c>
      <c r="E54">
        <v>6</v>
      </c>
      <c r="F54">
        <v>1</v>
      </c>
      <c r="G54">
        <v>7</v>
      </c>
      <c r="H54" s="3">
        <v>67.3</v>
      </c>
      <c r="I54" s="4">
        <v>41</v>
      </c>
      <c r="J54" s="2" t="s">
        <v>56</v>
      </c>
      <c r="K54" s="2" t="s">
        <v>91</v>
      </c>
      <c r="L54" s="1">
        <v>44763</v>
      </c>
      <c r="M54" s="2">
        <f t="shared" si="1"/>
        <v>2501.0385674931126</v>
      </c>
      <c r="N54" s="9">
        <v>16.963034809785537</v>
      </c>
      <c r="O54" s="9">
        <v>40.985019937493263</v>
      </c>
      <c r="P54" s="9">
        <v>61.827783166289464</v>
      </c>
      <c r="Q54" s="9">
        <v>43.323634012285808</v>
      </c>
      <c r="R54" s="9">
        <v>4.2569242375255953</v>
      </c>
      <c r="S54" s="9">
        <v>1.6704386248518159</v>
      </c>
      <c r="T54" s="9">
        <v>0.67043862485181593</v>
      </c>
      <c r="U54" s="9">
        <v>57.499838344649206</v>
      </c>
      <c r="V54" s="9">
        <v>56.972669468692757</v>
      </c>
      <c r="W54" s="9">
        <v>1.9408750217883914</v>
      </c>
      <c r="X54" s="9">
        <v>23.866688220713442</v>
      </c>
      <c r="Y54" s="9">
        <v>51.466892984157781</v>
      </c>
      <c r="Z54" s="9">
        <v>59.203807306456014</v>
      </c>
      <c r="AA54" s="9">
        <v>93.420480321848416</v>
      </c>
      <c r="AB54" s="9">
        <v>85.718473718133239</v>
      </c>
      <c r="AC54" s="9">
        <v>93.420480321848416</v>
      </c>
      <c r="AD54" s="9">
        <v>85.718473718133239</v>
      </c>
      <c r="AE54" s="9"/>
      <c r="AF54" s="9"/>
      <c r="AG54" s="2"/>
      <c r="AH54" s="2"/>
      <c r="AI54" s="2"/>
      <c r="AJ54" s="2"/>
      <c r="AK54" s="2"/>
      <c r="AL54" s="2"/>
      <c r="AN54" s="4"/>
      <c r="AO54" s="2"/>
      <c r="AP54"/>
      <c r="AQ54" s="3"/>
      <c r="AR54" s="4"/>
      <c r="AS54" s="2"/>
      <c r="AT54"/>
      <c r="AU54" s="3"/>
      <c r="AV54" s="4"/>
      <c r="AW54" s="2"/>
    </row>
    <row r="55" spans="1:49" x14ac:dyDescent="0.2">
      <c r="A55">
        <v>2022</v>
      </c>
      <c r="B55" t="s">
        <v>6</v>
      </c>
      <c r="C55" t="s">
        <v>16</v>
      </c>
      <c r="D55" s="1">
        <v>44713</v>
      </c>
      <c r="E55">
        <v>6</v>
      </c>
      <c r="F55">
        <v>2</v>
      </c>
      <c r="G55">
        <v>7</v>
      </c>
      <c r="H55" s="3">
        <v>101.7</v>
      </c>
      <c r="I55" s="4">
        <v>35</v>
      </c>
      <c r="J55" s="2" t="s">
        <v>57</v>
      </c>
      <c r="K55" s="2" t="s">
        <v>91</v>
      </c>
      <c r="L55" s="1">
        <v>44763</v>
      </c>
      <c r="M55" s="2">
        <f t="shared" si="1"/>
        <v>3779.4297520661157</v>
      </c>
      <c r="N55" s="9">
        <v>20.707774798927613</v>
      </c>
      <c r="O55" s="9">
        <v>38.809651474530824</v>
      </c>
      <c r="P55" s="9">
        <v>54.176943699731908</v>
      </c>
      <c r="Q55" s="9">
        <v>46.005361930294903</v>
      </c>
      <c r="R55" s="9">
        <v>2.8632707774798929</v>
      </c>
      <c r="S55" s="9">
        <v>1.6300268096514743</v>
      </c>
      <c r="T55" s="9">
        <v>0.63002680965147428</v>
      </c>
      <c r="U55" s="9">
        <v>50.384557640750678</v>
      </c>
      <c r="V55" s="9">
        <v>58.667281501340497</v>
      </c>
      <c r="W55" s="9">
        <v>2.2149643705463182</v>
      </c>
      <c r="X55" s="9">
        <v>27.277640750670244</v>
      </c>
      <c r="Y55" s="9">
        <v>53.247560321715817</v>
      </c>
      <c r="Z55" s="9">
        <v>62.951433245376592</v>
      </c>
      <c r="AA55" s="9">
        <v>113.36193635230418</v>
      </c>
      <c r="AB55" s="9">
        <v>100.73328545913202</v>
      </c>
      <c r="AC55" s="9">
        <v>113.36193635230418</v>
      </c>
      <c r="AD55" s="9">
        <v>100.73328545913202</v>
      </c>
      <c r="AE55" s="9"/>
      <c r="AF55" s="9"/>
      <c r="AL55"/>
      <c r="AM55"/>
      <c r="AN55" s="4"/>
      <c r="AO55" s="2"/>
      <c r="AP55"/>
      <c r="AQ55" s="3"/>
      <c r="AR55" s="4"/>
      <c r="AS55" s="2"/>
      <c r="AT55"/>
      <c r="AU55" s="3"/>
      <c r="AV55" s="4"/>
      <c r="AW55" s="2"/>
    </row>
    <row r="56" spans="1:49" x14ac:dyDescent="0.2">
      <c r="A56">
        <v>2022</v>
      </c>
      <c r="B56" t="s">
        <v>6</v>
      </c>
      <c r="C56" t="s">
        <v>16</v>
      </c>
      <c r="D56" s="1">
        <v>44713</v>
      </c>
      <c r="E56">
        <v>6</v>
      </c>
      <c r="F56">
        <v>3</v>
      </c>
      <c r="G56">
        <v>7</v>
      </c>
      <c r="H56" s="3">
        <v>125.4</v>
      </c>
      <c r="I56" s="4">
        <v>34</v>
      </c>
      <c r="J56" s="2" t="s">
        <v>57</v>
      </c>
      <c r="K56" s="2" t="s">
        <v>91</v>
      </c>
      <c r="L56" s="1">
        <v>44763</v>
      </c>
      <c r="M56" s="2">
        <f t="shared" si="1"/>
        <v>4660.1818181818189</v>
      </c>
      <c r="N56" s="9">
        <v>16.144167199829386</v>
      </c>
      <c r="O56" s="9">
        <v>40.093836638942207</v>
      </c>
      <c r="P56" s="9">
        <v>58.061420345489445</v>
      </c>
      <c r="Q56" s="9">
        <v>45.628065685647258</v>
      </c>
      <c r="R56" s="9">
        <v>3.8067818298144589</v>
      </c>
      <c r="S56" s="9">
        <v>1.4715291106845809</v>
      </c>
      <c r="T56" s="9">
        <v>0.47152911068458092</v>
      </c>
      <c r="U56" s="9">
        <v>53.997120921305189</v>
      </c>
      <c r="V56" s="9">
        <v>57.666901258264026</v>
      </c>
      <c r="W56" s="9">
        <v>2.0667768595041323</v>
      </c>
      <c r="X56" s="9">
        <v>28.387182768180836</v>
      </c>
      <c r="Y56" s="9">
        <v>52.99703561526978</v>
      </c>
      <c r="Z56" s="9">
        <v>61.510850266622285</v>
      </c>
      <c r="AA56" s="9">
        <v>103.35707474754351</v>
      </c>
      <c r="AB56" s="9">
        <v>92.391176030922338</v>
      </c>
      <c r="AC56" s="9">
        <v>103.35707474754351</v>
      </c>
      <c r="AD56" s="9">
        <v>92.391176030922338</v>
      </c>
      <c r="AE56" s="9"/>
      <c r="AF56" s="9"/>
      <c r="AL56"/>
      <c r="AM56"/>
      <c r="AN56" s="4"/>
      <c r="AO56" s="2"/>
      <c r="AP56"/>
      <c r="AQ56" s="3"/>
      <c r="AR56" s="4"/>
      <c r="AS56" s="2"/>
      <c r="AT56"/>
      <c r="AU56" s="3"/>
      <c r="AV56" s="4"/>
      <c r="AW56" s="2"/>
    </row>
    <row r="57" spans="1:49" x14ac:dyDescent="0.2">
      <c r="A57">
        <v>2022</v>
      </c>
      <c r="B57" t="s">
        <v>6</v>
      </c>
      <c r="C57" t="s">
        <v>16</v>
      </c>
      <c r="D57" s="1">
        <v>44713</v>
      </c>
      <c r="E57">
        <v>6</v>
      </c>
      <c r="F57">
        <v>4</v>
      </c>
      <c r="G57">
        <v>7</v>
      </c>
      <c r="H57" s="3">
        <v>170.8</v>
      </c>
      <c r="I57" s="4">
        <v>33</v>
      </c>
      <c r="J57" s="2" t="s">
        <v>57</v>
      </c>
      <c r="K57" s="2" t="s">
        <v>91</v>
      </c>
      <c r="L57" s="1">
        <v>44763</v>
      </c>
      <c r="M57" s="2">
        <f t="shared" si="1"/>
        <v>6347.3608815426996</v>
      </c>
      <c r="N57" s="9">
        <v>16.157815523543324</v>
      </c>
      <c r="O57" s="9">
        <v>39.948398193936782</v>
      </c>
      <c r="P57" s="9">
        <v>59.868845409589333</v>
      </c>
      <c r="Q57" s="9">
        <v>44.237798322941302</v>
      </c>
      <c r="R57" s="9">
        <v>3.3218662653192865</v>
      </c>
      <c r="S57" s="9">
        <v>1.5695549344227049</v>
      </c>
      <c r="T57" s="9">
        <v>0.56955493442270488</v>
      </c>
      <c r="U57" s="9">
        <v>55.678026230918086</v>
      </c>
      <c r="V57" s="9">
        <v>57.780197806923255</v>
      </c>
      <c r="W57" s="9">
        <v>2.0043813970192135</v>
      </c>
      <c r="X57" s="9">
        <v>26.594603311115875</v>
      </c>
      <c r="Y57" s="9">
        <v>52.073898086433026</v>
      </c>
      <c r="Z57" s="9">
        <v>60.356783030779525</v>
      </c>
      <c r="AA57" s="9">
        <v>98.356108203918225</v>
      </c>
      <c r="AB57" s="9">
        <v>89.777948527354511</v>
      </c>
      <c r="AC57" s="9">
        <v>98.356108203918225</v>
      </c>
      <c r="AD57" s="9">
        <v>89.777948527354511</v>
      </c>
      <c r="AE57" s="9"/>
      <c r="AF57" s="9"/>
      <c r="AL57"/>
      <c r="AM57"/>
      <c r="AN57" s="4"/>
      <c r="AO57" s="2"/>
      <c r="AP57"/>
      <c r="AQ57" s="3"/>
      <c r="AR57" s="4"/>
      <c r="AS57" s="2"/>
      <c r="AT57"/>
      <c r="AU57" s="3"/>
      <c r="AV57" s="4"/>
      <c r="AW57" s="2"/>
    </row>
    <row r="58" spans="1:49" x14ac:dyDescent="0.2">
      <c r="A58">
        <v>2022</v>
      </c>
      <c r="B58" t="s">
        <v>9</v>
      </c>
      <c r="C58" t="s">
        <v>17</v>
      </c>
      <c r="D58" s="1">
        <v>44727</v>
      </c>
      <c r="E58">
        <v>6</v>
      </c>
      <c r="F58">
        <v>1</v>
      </c>
      <c r="G58">
        <v>7</v>
      </c>
      <c r="H58" s="3">
        <v>84.1</v>
      </c>
      <c r="I58" s="4">
        <v>45</v>
      </c>
      <c r="J58" s="2" t="s">
        <v>60</v>
      </c>
      <c r="K58" s="2" t="s">
        <v>60</v>
      </c>
      <c r="L58" s="1">
        <v>44777</v>
      </c>
      <c r="M58" s="2">
        <f t="shared" si="1"/>
        <v>3125.3691460055093</v>
      </c>
      <c r="N58" s="9">
        <v>15.188914149615677</v>
      </c>
      <c r="O58" s="9">
        <v>41.290462271300207</v>
      </c>
      <c r="P58" s="9">
        <v>64.847894337988521</v>
      </c>
      <c r="Q58" s="9">
        <v>42.524629208617512</v>
      </c>
      <c r="R58" s="9">
        <v>4.2979322290787056</v>
      </c>
      <c r="S58" s="9">
        <v>1.7862942513803179</v>
      </c>
      <c r="T58" s="9">
        <v>0.78629425138031794</v>
      </c>
      <c r="U58" s="9">
        <v>60.308541734329324</v>
      </c>
      <c r="V58" s="9">
        <v>56.734729890657142</v>
      </c>
      <c r="W58" s="9">
        <v>1.8504841402337229</v>
      </c>
      <c r="X58" s="9">
        <v>22.71624986467468</v>
      </c>
      <c r="Y58" s="9">
        <v>50.936353794522027</v>
      </c>
      <c r="Z58" s="9">
        <v>57.911339567299322</v>
      </c>
      <c r="AA58" s="9">
        <v>87.125215779656145</v>
      </c>
      <c r="AB58" s="9">
        <v>81.385052607058284</v>
      </c>
      <c r="AC58" s="9">
        <v>87.125215779656145</v>
      </c>
      <c r="AD58" s="9">
        <v>81.385052607058284</v>
      </c>
      <c r="AE58" s="9"/>
      <c r="AF58" s="9"/>
      <c r="AG58" s="2"/>
      <c r="AH58" s="2"/>
      <c r="AI58" s="2"/>
      <c r="AJ58" s="2"/>
      <c r="AK58" s="2"/>
      <c r="AL58" s="2"/>
      <c r="AN58" s="4"/>
      <c r="AO58" s="2"/>
      <c r="AP58"/>
      <c r="AQ58" s="3"/>
      <c r="AR58" s="4"/>
      <c r="AS58" s="2"/>
      <c r="AT58"/>
      <c r="AU58" s="3"/>
      <c r="AV58" s="4"/>
      <c r="AW58" s="2"/>
    </row>
    <row r="59" spans="1:49" x14ac:dyDescent="0.2">
      <c r="A59">
        <v>2022</v>
      </c>
      <c r="B59" t="s">
        <v>9</v>
      </c>
      <c r="C59" t="s">
        <v>17</v>
      </c>
      <c r="D59" s="1">
        <v>44727</v>
      </c>
      <c r="E59">
        <v>6</v>
      </c>
      <c r="F59">
        <v>2</v>
      </c>
      <c r="G59">
        <v>7</v>
      </c>
      <c r="H59" s="3">
        <v>61.9</v>
      </c>
      <c r="I59" s="4">
        <v>38</v>
      </c>
      <c r="J59" s="8" t="s">
        <v>57</v>
      </c>
      <c r="K59" s="2" t="s">
        <v>91</v>
      </c>
      <c r="L59" s="1">
        <v>44777</v>
      </c>
      <c r="M59" s="2">
        <f t="shared" si="1"/>
        <v>2300.3608815426996</v>
      </c>
      <c r="N59" s="9">
        <v>14.997837370242213</v>
      </c>
      <c r="O59" s="9">
        <v>43.014705882352935</v>
      </c>
      <c r="P59" s="9">
        <v>63.743512110726641</v>
      </c>
      <c r="Q59" s="9">
        <v>44.744809688581313</v>
      </c>
      <c r="R59" s="9">
        <v>4.8875432525951545</v>
      </c>
      <c r="S59" s="9">
        <v>1.4814013840830449</v>
      </c>
      <c r="T59" s="9">
        <v>0.48140138408304489</v>
      </c>
      <c r="U59" s="9">
        <v>59.281466262975776</v>
      </c>
      <c r="V59" s="9">
        <v>55.391544117647065</v>
      </c>
      <c r="W59" s="9">
        <v>1.8825445292620866</v>
      </c>
      <c r="X59" s="9">
        <v>24.239294982698965</v>
      </c>
      <c r="Y59" s="9">
        <v>52.410553633217994</v>
      </c>
      <c r="Z59" s="9">
        <v>58.923030786231905</v>
      </c>
      <c r="AA59" s="9">
        <v>90.183113214766166</v>
      </c>
      <c r="AB59" s="9">
        <v>80.834921198493021</v>
      </c>
      <c r="AC59" s="9">
        <v>90.183113214766166</v>
      </c>
      <c r="AD59" s="9">
        <v>80.834921198493021</v>
      </c>
      <c r="AE59" s="9"/>
      <c r="AF59" s="9"/>
      <c r="AL59"/>
      <c r="AM59"/>
      <c r="AN59" s="4"/>
      <c r="AO59" s="2"/>
      <c r="AP59"/>
      <c r="AQ59" s="3"/>
      <c r="AR59" s="4"/>
      <c r="AS59" s="2"/>
      <c r="AT59"/>
      <c r="AU59" s="3"/>
      <c r="AV59" s="4"/>
      <c r="AW59" s="2"/>
    </row>
    <row r="60" spans="1:49" x14ac:dyDescent="0.2">
      <c r="A60">
        <v>2022</v>
      </c>
      <c r="B60" t="s">
        <v>9</v>
      </c>
      <c r="C60" t="s">
        <v>17</v>
      </c>
      <c r="D60" s="1">
        <v>44727</v>
      </c>
      <c r="E60">
        <v>6</v>
      </c>
      <c r="F60">
        <v>3</v>
      </c>
      <c r="G60">
        <v>7</v>
      </c>
      <c r="H60" s="3">
        <v>100.1</v>
      </c>
      <c r="I60" s="4">
        <v>38</v>
      </c>
      <c r="J60" s="8" t="s">
        <v>57</v>
      </c>
      <c r="K60" s="2" t="s">
        <v>91</v>
      </c>
      <c r="L60" s="1">
        <v>44777</v>
      </c>
      <c r="M60" s="2">
        <f t="shared" si="1"/>
        <v>3719.9696969696965</v>
      </c>
      <c r="N60" s="9">
        <v>17.743869209809265</v>
      </c>
      <c r="O60" s="9">
        <v>39.814713896457768</v>
      </c>
      <c r="P60" s="9">
        <v>61.711171662125338</v>
      </c>
      <c r="Q60" s="9">
        <v>41.013623978201636</v>
      </c>
      <c r="R60" s="9">
        <v>4.7956403269754775</v>
      </c>
      <c r="S60" s="9">
        <v>1.8528610354223434</v>
      </c>
      <c r="T60" s="9">
        <v>0.85286103542234337</v>
      </c>
      <c r="U60" s="9">
        <v>57.39138964577657</v>
      </c>
      <c r="V60" s="9">
        <v>57.884337874659408</v>
      </c>
      <c r="W60" s="9">
        <v>1.9445425644648535</v>
      </c>
      <c r="X60" s="9">
        <v>23.011880108991818</v>
      </c>
      <c r="Y60" s="9">
        <v>49.933046321525886</v>
      </c>
      <c r="Z60" s="9">
        <v>58.507447105548323</v>
      </c>
      <c r="AA60" s="9">
        <v>92.496114825133901</v>
      </c>
      <c r="AB60" s="9">
        <v>87.25469675437229</v>
      </c>
      <c r="AC60" s="9">
        <v>92.496114825133901</v>
      </c>
      <c r="AD60" s="9">
        <v>87.25469675437229</v>
      </c>
      <c r="AE60" s="9"/>
      <c r="AF60" s="9"/>
      <c r="AL60"/>
      <c r="AM60"/>
      <c r="AN60" s="4"/>
      <c r="AO60" s="2"/>
      <c r="AP60"/>
      <c r="AQ60" s="3"/>
      <c r="AR60" s="4"/>
      <c r="AS60" s="2"/>
      <c r="AT60"/>
      <c r="AU60" s="3"/>
      <c r="AV60" s="4"/>
      <c r="AW60" s="2"/>
    </row>
    <row r="61" spans="1:49" x14ac:dyDescent="0.2">
      <c r="A61">
        <v>2022</v>
      </c>
      <c r="B61" t="s">
        <v>9</v>
      </c>
      <c r="C61" t="s">
        <v>17</v>
      </c>
      <c r="D61" s="1">
        <v>44727</v>
      </c>
      <c r="E61">
        <v>6</v>
      </c>
      <c r="F61">
        <v>4</v>
      </c>
      <c r="G61">
        <v>7</v>
      </c>
      <c r="H61" s="3">
        <v>61.2</v>
      </c>
      <c r="I61" s="4">
        <v>34</v>
      </c>
      <c r="J61" s="8" t="s">
        <v>57</v>
      </c>
      <c r="K61" s="2" t="s">
        <v>91</v>
      </c>
      <c r="L61" s="1">
        <v>44777</v>
      </c>
      <c r="M61" s="2">
        <f t="shared" si="1"/>
        <v>2274.3471074380168</v>
      </c>
      <c r="N61" s="9">
        <v>15.356711003627572</v>
      </c>
      <c r="O61" s="9">
        <v>41.134439925250085</v>
      </c>
      <c r="P61" s="9">
        <v>64.460811256458172</v>
      </c>
      <c r="Q61" s="9">
        <v>41.387270528745738</v>
      </c>
      <c r="R61" s="9">
        <v>3.8694074969770251</v>
      </c>
      <c r="S61" s="9">
        <v>1.8137847642079805</v>
      </c>
      <c r="T61" s="9">
        <v>0.81378476420798052</v>
      </c>
      <c r="U61" s="9">
        <v>59.948554468506103</v>
      </c>
      <c r="V61" s="9">
        <v>56.85627129823019</v>
      </c>
      <c r="W61" s="9">
        <v>1.8615961800818555</v>
      </c>
      <c r="X61" s="9">
        <v>22.88094976365835</v>
      </c>
      <c r="Y61" s="9">
        <v>50.181147631087171</v>
      </c>
      <c r="Z61" s="9">
        <v>57.64262720996885</v>
      </c>
      <c r="AA61" s="9">
        <v>87.241702946309289</v>
      </c>
      <c r="AB61" s="9">
        <v>82.049160823630203</v>
      </c>
      <c r="AC61" s="9">
        <v>87.241702946309289</v>
      </c>
      <c r="AD61" s="9">
        <v>82.049160823630203</v>
      </c>
      <c r="AE61" s="9"/>
      <c r="AF61" s="9"/>
      <c r="AL61"/>
      <c r="AM61"/>
      <c r="AN61" s="4"/>
      <c r="AO61" s="2"/>
      <c r="AP61"/>
      <c r="AQ61" s="3"/>
      <c r="AR61" s="4"/>
      <c r="AS61" s="2"/>
      <c r="AT61"/>
      <c r="AU61" s="3"/>
      <c r="AV61" s="4"/>
      <c r="AW61" s="2"/>
    </row>
    <row r="62" spans="1:49" x14ac:dyDescent="0.2">
      <c r="A62">
        <v>2022</v>
      </c>
      <c r="B62" t="s">
        <v>12</v>
      </c>
      <c r="C62" t="s">
        <v>18</v>
      </c>
      <c r="D62" s="1">
        <v>44741</v>
      </c>
      <c r="E62">
        <v>6</v>
      </c>
      <c r="F62">
        <v>1</v>
      </c>
      <c r="G62">
        <v>7</v>
      </c>
      <c r="H62" s="3">
        <v>96.8</v>
      </c>
      <c r="I62" s="4">
        <v>38</v>
      </c>
      <c r="J62" s="2" t="s">
        <v>60</v>
      </c>
      <c r="K62" s="2" t="s">
        <v>60</v>
      </c>
      <c r="L62" s="1">
        <v>44791</v>
      </c>
      <c r="M62" s="2">
        <f t="shared" si="1"/>
        <v>3597.333333333333</v>
      </c>
      <c r="N62" s="9">
        <v>12.326238053866204</v>
      </c>
      <c r="O62" s="9">
        <v>42.549956559513468</v>
      </c>
      <c r="P62" s="9">
        <v>64.889226759339707</v>
      </c>
      <c r="Q62" s="9">
        <v>42.28931364031277</v>
      </c>
      <c r="R62" s="9">
        <v>4.202867072111208</v>
      </c>
      <c r="S62" s="9">
        <v>1.6833188531711556</v>
      </c>
      <c r="T62" s="9">
        <v>0.68331885317115559</v>
      </c>
      <c r="U62" s="9">
        <v>60.346980886185932</v>
      </c>
      <c r="V62" s="9">
        <v>55.753583840139015</v>
      </c>
      <c r="W62" s="9">
        <v>1.8493054393305439</v>
      </c>
      <c r="X62" s="9">
        <v>25.643462206776704</v>
      </c>
      <c r="Y62" s="9">
        <v>50.780104257167679</v>
      </c>
      <c r="Z62" s="9">
        <v>57.99002327660908</v>
      </c>
      <c r="AA62" s="9">
        <v>87.188020709217909</v>
      </c>
      <c r="AB62" s="9">
        <v>79.926671207550839</v>
      </c>
      <c r="AC62" s="9">
        <v>87.188020709217909</v>
      </c>
      <c r="AD62" s="9">
        <v>79.926671207550839</v>
      </c>
      <c r="AE62" s="9"/>
      <c r="AF62" s="9"/>
      <c r="AL62"/>
      <c r="AM62"/>
      <c r="AN62" s="4"/>
      <c r="AO62" s="2"/>
      <c r="AP62"/>
      <c r="AQ62" s="3"/>
      <c r="AR62" s="4"/>
      <c r="AS62" s="2"/>
      <c r="AT62"/>
      <c r="AU62" s="3"/>
      <c r="AV62" s="4"/>
      <c r="AW62" s="2"/>
    </row>
    <row r="63" spans="1:49" x14ac:dyDescent="0.2">
      <c r="A63">
        <v>2022</v>
      </c>
      <c r="B63" t="s">
        <v>12</v>
      </c>
      <c r="C63" t="s">
        <v>18</v>
      </c>
      <c r="D63" s="1">
        <v>44741</v>
      </c>
      <c r="E63">
        <v>6</v>
      </c>
      <c r="F63">
        <v>2</v>
      </c>
      <c r="G63">
        <v>7</v>
      </c>
      <c r="H63" s="3">
        <v>90.1</v>
      </c>
      <c r="I63" s="4">
        <v>37</v>
      </c>
      <c r="J63" s="8" t="s">
        <v>60</v>
      </c>
      <c r="K63" s="8" t="s">
        <v>60</v>
      </c>
      <c r="L63" s="1">
        <v>44791</v>
      </c>
      <c r="M63" s="2">
        <f t="shared" si="1"/>
        <v>3348.3443526170795</v>
      </c>
      <c r="N63" s="9">
        <v>17.35439501396948</v>
      </c>
      <c r="O63" s="9">
        <v>40.801633354824837</v>
      </c>
      <c r="P63" s="9">
        <v>59.295078444014614</v>
      </c>
      <c r="Q63" s="9">
        <v>41.134751773049643</v>
      </c>
      <c r="R63" s="9">
        <v>4.5562003008811516</v>
      </c>
      <c r="S63" s="9">
        <v>2.1384053298946917</v>
      </c>
      <c r="T63" s="9">
        <v>1.1384053298946917</v>
      </c>
      <c r="U63" s="9">
        <v>55.144422952933596</v>
      </c>
      <c r="V63" s="9">
        <v>57.115527616591457</v>
      </c>
      <c r="W63" s="9">
        <v>2.0237767306995287</v>
      </c>
      <c r="X63" s="9">
        <v>25.362776703202229</v>
      </c>
      <c r="Y63" s="9">
        <v>50.013475177304969</v>
      </c>
      <c r="Z63" s="9">
        <v>60.018056749020303</v>
      </c>
      <c r="AA63" s="9">
        <v>98.750525748350483</v>
      </c>
      <c r="AB63" s="9">
        <v>89.603934691538058</v>
      </c>
      <c r="AC63" s="9">
        <v>98.750525748350483</v>
      </c>
      <c r="AD63" s="9">
        <v>89.603934691538058</v>
      </c>
      <c r="AE63" s="9"/>
      <c r="AF63" s="9"/>
      <c r="AL63"/>
      <c r="AM63"/>
      <c r="AN63" s="4"/>
      <c r="AO63" s="2"/>
      <c r="AP63"/>
      <c r="AQ63" s="3"/>
      <c r="AR63" s="4"/>
      <c r="AS63" s="2"/>
      <c r="AT63"/>
      <c r="AU63" s="3"/>
      <c r="AV63" s="4"/>
      <c r="AW63" s="2"/>
    </row>
    <row r="64" spans="1:49" x14ac:dyDescent="0.2">
      <c r="A64">
        <v>2022</v>
      </c>
      <c r="B64" t="s">
        <v>12</v>
      </c>
      <c r="C64" t="s">
        <v>18</v>
      </c>
      <c r="D64" s="1">
        <v>44741</v>
      </c>
      <c r="E64">
        <v>6</v>
      </c>
      <c r="F64">
        <v>3</v>
      </c>
      <c r="G64">
        <v>7</v>
      </c>
      <c r="H64" s="3">
        <v>110</v>
      </c>
      <c r="I64" s="4">
        <v>37</v>
      </c>
      <c r="J64" s="2" t="s">
        <v>60</v>
      </c>
      <c r="K64" s="2" t="s">
        <v>60</v>
      </c>
      <c r="L64" s="1">
        <v>44791</v>
      </c>
      <c r="M64" s="2">
        <f t="shared" si="1"/>
        <v>4087.8787878787871</v>
      </c>
      <c r="N64" s="9">
        <v>12.475822050290136</v>
      </c>
      <c r="O64" s="9">
        <v>41.779497098646033</v>
      </c>
      <c r="P64" s="9">
        <v>63.765312701482912</v>
      </c>
      <c r="Q64" s="9">
        <v>42.381259402535996</v>
      </c>
      <c r="R64" s="9">
        <v>5.029013539651837</v>
      </c>
      <c r="S64" s="9">
        <v>1.5473887814313345</v>
      </c>
      <c r="T64" s="9">
        <v>0.54738878143133451</v>
      </c>
      <c r="U64" s="9">
        <v>59.301740812379109</v>
      </c>
      <c r="V64" s="9">
        <v>56.353771760154743</v>
      </c>
      <c r="W64" s="9">
        <v>1.8819009100101112</v>
      </c>
      <c r="X64" s="9">
        <v>26.67504835589942</v>
      </c>
      <c r="Y64" s="9">
        <v>50.841156243283905</v>
      </c>
      <c r="Z64" s="9">
        <v>58.339879289416658</v>
      </c>
      <c r="AA64" s="9">
        <v>89.260058475311581</v>
      </c>
      <c r="AB64" s="9">
        <v>82.211018882121948</v>
      </c>
      <c r="AC64" s="9">
        <v>89.260058475311581</v>
      </c>
      <c r="AD64" s="9">
        <v>82.211018882121948</v>
      </c>
      <c r="AE64" s="9"/>
      <c r="AF64" s="9"/>
      <c r="AL64"/>
      <c r="AM64"/>
      <c r="AN64" s="4"/>
      <c r="AO64" s="2"/>
      <c r="AP64"/>
      <c r="AQ64" s="3"/>
      <c r="AR64" s="4"/>
      <c r="AS64" s="2"/>
      <c r="AT64"/>
      <c r="AU64" s="3"/>
      <c r="AV64" s="4"/>
      <c r="AW64" s="2"/>
    </row>
    <row r="65" spans="1:49" x14ac:dyDescent="0.2">
      <c r="A65">
        <v>2022</v>
      </c>
      <c r="B65" t="s">
        <v>12</v>
      </c>
      <c r="C65" t="s">
        <v>18</v>
      </c>
      <c r="D65" s="1">
        <v>44741</v>
      </c>
      <c r="E65">
        <v>6</v>
      </c>
      <c r="F65">
        <v>4</v>
      </c>
      <c r="G65">
        <v>7</v>
      </c>
      <c r="H65" s="3">
        <v>135.69999999999999</v>
      </c>
      <c r="I65" s="4">
        <v>35</v>
      </c>
      <c r="J65" s="2" t="s">
        <v>60</v>
      </c>
      <c r="K65" s="2" t="s">
        <v>60</v>
      </c>
      <c r="L65" s="1">
        <v>44791</v>
      </c>
      <c r="M65" s="2">
        <f t="shared" si="1"/>
        <v>5042.9559228650123</v>
      </c>
      <c r="N65" s="9">
        <v>12.955729166666666</v>
      </c>
      <c r="O65" s="9">
        <v>39.800347222222221</v>
      </c>
      <c r="P65" s="9">
        <v>62.619357638888893</v>
      </c>
      <c r="Q65" s="9">
        <v>41.829427083333329</v>
      </c>
      <c r="R65" s="9">
        <v>3.8411458333333335</v>
      </c>
      <c r="S65" s="9">
        <v>1.8880208333333335</v>
      </c>
      <c r="T65" s="9">
        <v>0.88802083333333348</v>
      </c>
      <c r="U65" s="9">
        <v>58.236002604166671</v>
      </c>
      <c r="V65" s="9">
        <v>57.895529513888896</v>
      </c>
      <c r="W65" s="9">
        <v>1.9163403223011608</v>
      </c>
      <c r="X65" s="9">
        <v>26.920247395833329</v>
      </c>
      <c r="Y65" s="9">
        <v>50.474739583333331</v>
      </c>
      <c r="Z65" s="9">
        <v>58.985902949863004</v>
      </c>
      <c r="AA65" s="9">
        <v>91.900052252167043</v>
      </c>
      <c r="AB65" s="9">
        <v>86.005843169335051</v>
      </c>
      <c r="AC65" s="9">
        <v>91.900052252167043</v>
      </c>
      <c r="AD65" s="9">
        <v>86.005843169335051</v>
      </c>
      <c r="AE65" s="9"/>
      <c r="AF65" s="9"/>
      <c r="AL65"/>
      <c r="AM65"/>
      <c r="AN65" s="4"/>
      <c r="AO65" s="2"/>
      <c r="AP65"/>
      <c r="AQ65" s="3"/>
      <c r="AR65" s="4"/>
      <c r="AS65" s="2"/>
      <c r="AT65"/>
      <c r="AU65" s="3"/>
      <c r="AV65" s="4"/>
      <c r="AW65" s="2"/>
    </row>
    <row r="66" spans="1:49" x14ac:dyDescent="0.2">
      <c r="A66">
        <v>2022</v>
      </c>
      <c r="B66" t="s">
        <v>3</v>
      </c>
      <c r="C66" t="s">
        <v>15</v>
      </c>
      <c r="D66" s="1">
        <v>44699</v>
      </c>
      <c r="E66">
        <v>6</v>
      </c>
      <c r="F66">
        <v>1</v>
      </c>
      <c r="G66">
        <v>8</v>
      </c>
      <c r="H66" s="3">
        <v>77.3</v>
      </c>
      <c r="I66" s="4">
        <v>40</v>
      </c>
      <c r="J66" s="2" t="s">
        <v>56</v>
      </c>
      <c r="K66" s="2" t="s">
        <v>91</v>
      </c>
      <c r="L66" s="1">
        <v>44756</v>
      </c>
      <c r="M66" s="2">
        <f t="shared" ref="M66:M97" si="2">H66/435.6*4047*4</f>
        <v>2872.6639118457297</v>
      </c>
      <c r="N66" s="9">
        <v>12.267818574514038</v>
      </c>
      <c r="O66" s="9">
        <v>40.993520518358537</v>
      </c>
      <c r="P66" s="9">
        <v>63.509719222462216</v>
      </c>
      <c r="Q66" s="9">
        <v>42.235421166306693</v>
      </c>
      <c r="R66" s="9">
        <v>3.4881209503239745</v>
      </c>
      <c r="S66" s="9">
        <v>1.7386609071274299</v>
      </c>
      <c r="T66" s="9">
        <v>0.73866090712742993</v>
      </c>
      <c r="U66" s="9">
        <v>59.064038876889867</v>
      </c>
      <c r="V66" s="9">
        <v>56.966047516198699</v>
      </c>
      <c r="W66" s="9">
        <v>1.8894745791532048</v>
      </c>
      <c r="X66" s="9">
        <v>26.929481641468669</v>
      </c>
      <c r="Y66" s="9">
        <v>50.744319654427642</v>
      </c>
      <c r="Z66" s="9">
        <v>58.647666286776527</v>
      </c>
      <c r="AA66" s="9">
        <v>90.092093150833065</v>
      </c>
      <c r="AB66" s="9">
        <v>83.438681129217841</v>
      </c>
      <c r="AC66" s="9">
        <v>90.092093150833065</v>
      </c>
      <c r="AD66" s="9">
        <v>83.438681129217841</v>
      </c>
      <c r="AE66" s="9"/>
      <c r="AF66" s="9"/>
      <c r="AG66" s="3"/>
      <c r="AH66" s="3"/>
      <c r="AI66" s="3"/>
      <c r="AJ66" s="3"/>
      <c r="AK66" s="3"/>
      <c r="AL66" s="3"/>
      <c r="AM66" s="3"/>
      <c r="AN66" s="3"/>
      <c r="AO66" s="2"/>
      <c r="AP66"/>
      <c r="AQ66" s="3"/>
      <c r="AR66" s="4"/>
      <c r="AS66" s="2"/>
      <c r="AT66"/>
      <c r="AU66" s="3"/>
      <c r="AV66" s="4"/>
      <c r="AW66" s="2"/>
    </row>
    <row r="67" spans="1:49" x14ac:dyDescent="0.2">
      <c r="A67">
        <v>2022</v>
      </c>
      <c r="B67" t="s">
        <v>3</v>
      </c>
      <c r="C67" t="s">
        <v>15</v>
      </c>
      <c r="D67" s="1">
        <v>44699</v>
      </c>
      <c r="E67">
        <v>6</v>
      </c>
      <c r="F67">
        <v>2</v>
      </c>
      <c r="G67">
        <v>8</v>
      </c>
      <c r="H67" s="3">
        <v>57</v>
      </c>
      <c r="I67" s="4">
        <v>37</v>
      </c>
      <c r="J67" s="2" t="s">
        <v>56</v>
      </c>
      <c r="K67" s="2" t="s">
        <v>91</v>
      </c>
      <c r="L67" s="1">
        <v>44756</v>
      </c>
      <c r="M67" s="2">
        <f t="shared" si="2"/>
        <v>2118.2644628099174</v>
      </c>
      <c r="N67" s="9">
        <v>15.097192224622031</v>
      </c>
      <c r="O67" s="9">
        <v>38.855291576673864</v>
      </c>
      <c r="P67" s="9">
        <v>61.911447084233259</v>
      </c>
      <c r="Q67" s="9">
        <v>42.937365010799141</v>
      </c>
      <c r="R67" s="9">
        <v>3.9524838012958967</v>
      </c>
      <c r="S67" s="9">
        <v>1.7386609071274299</v>
      </c>
      <c r="T67" s="9">
        <v>0.73866090712742993</v>
      </c>
      <c r="U67" s="9">
        <v>57.577645788336937</v>
      </c>
      <c r="V67" s="9">
        <v>58.631727861771068</v>
      </c>
      <c r="W67" s="9">
        <v>1.9382522239665096</v>
      </c>
      <c r="X67" s="9">
        <v>25.586501079913603</v>
      </c>
      <c r="Y67" s="9">
        <v>51.210410367170631</v>
      </c>
      <c r="Z67" s="9">
        <v>59.307204411505396</v>
      </c>
      <c r="AA67" s="9">
        <v>93.457171421005469</v>
      </c>
      <c r="AB67" s="9">
        <v>88.095408467501514</v>
      </c>
      <c r="AC67" s="9">
        <v>93.457171421005469</v>
      </c>
      <c r="AD67" s="9">
        <v>88.095408467501514</v>
      </c>
      <c r="AE67" s="9"/>
      <c r="AF67" s="9"/>
      <c r="AL67"/>
      <c r="AM67"/>
      <c r="AN67" s="4"/>
      <c r="AO67" s="2"/>
      <c r="AP67"/>
      <c r="AQ67" s="3"/>
      <c r="AR67" s="4"/>
      <c r="AS67" s="2"/>
      <c r="AT67"/>
      <c r="AU67" s="3"/>
      <c r="AV67" s="4"/>
      <c r="AW67" s="2"/>
    </row>
    <row r="68" spans="1:49" x14ac:dyDescent="0.2">
      <c r="A68">
        <v>2022</v>
      </c>
      <c r="B68" t="s">
        <v>3</v>
      </c>
      <c r="C68" t="s">
        <v>15</v>
      </c>
      <c r="D68" s="1">
        <v>44699</v>
      </c>
      <c r="E68">
        <v>6</v>
      </c>
      <c r="F68">
        <v>3</v>
      </c>
      <c r="G68">
        <v>8</v>
      </c>
      <c r="H68" s="3">
        <v>82.7</v>
      </c>
      <c r="I68" s="4">
        <v>35</v>
      </c>
      <c r="J68" s="2" t="s">
        <v>56</v>
      </c>
      <c r="K68" s="2" t="s">
        <v>91</v>
      </c>
      <c r="L68" s="1">
        <v>44756</v>
      </c>
      <c r="M68" s="2">
        <f t="shared" si="2"/>
        <v>3073.3415977961431</v>
      </c>
      <c r="N68" s="9">
        <v>12.700808625336926</v>
      </c>
      <c r="O68" s="9">
        <v>40.646900269541781</v>
      </c>
      <c r="P68" s="9">
        <v>62.81401617250674</v>
      </c>
      <c r="Q68" s="9">
        <v>41.466307277628033</v>
      </c>
      <c r="R68" s="9">
        <v>3.8490566037735845</v>
      </c>
      <c r="S68" s="9">
        <v>1.6280323450134773</v>
      </c>
      <c r="T68" s="9">
        <v>0.62803234501347727</v>
      </c>
      <c r="U68" s="9">
        <v>58.417035040431273</v>
      </c>
      <c r="V68" s="9">
        <v>57.236064690026957</v>
      </c>
      <c r="W68" s="9">
        <v>1.9104016477857877</v>
      </c>
      <c r="X68" s="9">
        <v>27.254123989218328</v>
      </c>
      <c r="Y68" s="9">
        <v>50.23362803234501</v>
      </c>
      <c r="Z68" s="9">
        <v>58.474421696203905</v>
      </c>
      <c r="AA68" s="9">
        <v>90.820838668088584</v>
      </c>
      <c r="AB68" s="9">
        <v>84.762691702791813</v>
      </c>
      <c r="AC68" s="9">
        <v>90.820838668088584</v>
      </c>
      <c r="AD68" s="9">
        <v>84.762691702791813</v>
      </c>
      <c r="AE68" s="9"/>
      <c r="AF68" s="9"/>
      <c r="AL68"/>
      <c r="AM68"/>
      <c r="AN68" s="4"/>
      <c r="AO68" s="2"/>
      <c r="AP68"/>
      <c r="AQ68" s="3"/>
      <c r="AR68" s="4"/>
      <c r="AS68" s="2"/>
      <c r="AT68"/>
      <c r="AU68" s="3"/>
      <c r="AV68" s="4"/>
      <c r="AW68" s="2"/>
    </row>
    <row r="69" spans="1:49" x14ac:dyDescent="0.2">
      <c r="A69">
        <v>2022</v>
      </c>
      <c r="B69" t="s">
        <v>3</v>
      </c>
      <c r="C69" t="s">
        <v>15</v>
      </c>
      <c r="D69" s="1">
        <v>44699</v>
      </c>
      <c r="E69">
        <v>6</v>
      </c>
      <c r="F69">
        <v>4</v>
      </c>
      <c r="G69">
        <v>8</v>
      </c>
      <c r="H69" s="3">
        <v>93.9</v>
      </c>
      <c r="I69" s="4">
        <v>37</v>
      </c>
      <c r="J69" s="2" t="s">
        <v>56</v>
      </c>
      <c r="K69" s="2" t="s">
        <v>91</v>
      </c>
      <c r="L69" s="1">
        <v>44756</v>
      </c>
      <c r="M69" s="2">
        <f t="shared" si="2"/>
        <v>3489.5619834710747</v>
      </c>
      <c r="N69" s="9">
        <v>13.192270322789595</v>
      </c>
      <c r="O69" s="9">
        <v>43.35528446507611</v>
      </c>
      <c r="P69" s="9">
        <v>63.802223901543783</v>
      </c>
      <c r="Q69" s="9">
        <v>43.333693187952072</v>
      </c>
      <c r="R69" s="9">
        <v>3.9188167980136024</v>
      </c>
      <c r="S69" s="9">
        <v>1.4358199287487856</v>
      </c>
      <c r="T69" s="9">
        <v>0.43581992874878561</v>
      </c>
      <c r="U69" s="9">
        <v>59.336068228435721</v>
      </c>
      <c r="V69" s="9">
        <v>55.126233401705711</v>
      </c>
      <c r="W69" s="9">
        <v>1.8808121827411166</v>
      </c>
      <c r="X69" s="9">
        <v>26.035841520025897</v>
      </c>
      <c r="Y69" s="9">
        <v>51.473572276800176</v>
      </c>
      <c r="Z69" s="9">
        <v>58.485970830721868</v>
      </c>
      <c r="AA69" s="9">
        <v>89.431810128344125</v>
      </c>
      <c r="AB69" s="9">
        <v>80.373714240742913</v>
      </c>
      <c r="AC69" s="9">
        <v>89.431810128344125</v>
      </c>
      <c r="AD69" s="9">
        <v>80.373714240742913</v>
      </c>
      <c r="AE69" s="9"/>
      <c r="AF69" s="9"/>
      <c r="AL69"/>
      <c r="AM69"/>
      <c r="AN69" s="4"/>
      <c r="AO69" s="2"/>
      <c r="AP69"/>
      <c r="AQ69" s="3"/>
      <c r="AR69" s="4"/>
      <c r="AS69" s="2"/>
      <c r="AT69"/>
      <c r="AU69" s="3"/>
      <c r="AV69" s="4"/>
      <c r="AW69" s="2"/>
    </row>
    <row r="70" spans="1:49" x14ac:dyDescent="0.2">
      <c r="A70">
        <v>2022</v>
      </c>
      <c r="B70" t="s">
        <v>6</v>
      </c>
      <c r="C70" t="s">
        <v>16</v>
      </c>
      <c r="D70" s="1">
        <v>44713</v>
      </c>
      <c r="E70">
        <v>6</v>
      </c>
      <c r="F70">
        <v>1</v>
      </c>
      <c r="G70">
        <v>8</v>
      </c>
      <c r="H70" s="3">
        <v>126.1</v>
      </c>
      <c r="I70" s="4">
        <v>47</v>
      </c>
      <c r="J70" s="2" t="s">
        <v>61</v>
      </c>
      <c r="K70" s="2" t="s">
        <v>59</v>
      </c>
      <c r="L70" s="1">
        <v>44770</v>
      </c>
      <c r="M70" s="2">
        <f t="shared" si="2"/>
        <v>4686.1955922865009</v>
      </c>
      <c r="N70" s="9">
        <v>14.838569409718449</v>
      </c>
      <c r="O70" s="9">
        <v>41.808892270899008</v>
      </c>
      <c r="P70" s="9">
        <v>64.691814327644309</v>
      </c>
      <c r="Q70" s="9">
        <v>43.700402217632359</v>
      </c>
      <c r="R70" s="9">
        <v>4.5765844113490601</v>
      </c>
      <c r="S70" s="9">
        <v>1.5871290357647572</v>
      </c>
      <c r="T70" s="9">
        <v>0.58712903576475717</v>
      </c>
      <c r="U70" s="9">
        <v>60.163387324709213</v>
      </c>
      <c r="V70" s="9">
        <v>56.330872920969675</v>
      </c>
      <c r="W70" s="9">
        <v>1.8549487481095615</v>
      </c>
      <c r="X70" s="9">
        <v>23.410914229807574</v>
      </c>
      <c r="Y70" s="9">
        <v>51.717067072507888</v>
      </c>
      <c r="Z70" s="9">
        <v>58.248399828035616</v>
      </c>
      <c r="AA70" s="9">
        <v>87.843736862113701</v>
      </c>
      <c r="AB70" s="9">
        <v>81.000683879590298</v>
      </c>
      <c r="AC70" s="9">
        <v>87.843736862113701</v>
      </c>
      <c r="AD70" s="9">
        <v>81.000683879590298</v>
      </c>
      <c r="AE70" s="9"/>
      <c r="AF70" s="9"/>
      <c r="AG70" s="2"/>
      <c r="AH70" s="2"/>
      <c r="AI70" s="2"/>
      <c r="AJ70" s="2"/>
      <c r="AK70" s="2"/>
      <c r="AL70" s="2"/>
      <c r="AN70" s="4"/>
      <c r="AO70" s="2"/>
      <c r="AP70"/>
      <c r="AQ70" s="3"/>
      <c r="AR70" s="4"/>
      <c r="AS70" s="2"/>
      <c r="AT70"/>
      <c r="AU70" s="3"/>
      <c r="AV70" s="4"/>
      <c r="AW70" s="2"/>
    </row>
    <row r="71" spans="1:49" x14ac:dyDescent="0.2">
      <c r="A71">
        <v>2022</v>
      </c>
      <c r="B71" t="s">
        <v>6</v>
      </c>
      <c r="C71" t="s">
        <v>16</v>
      </c>
      <c r="D71" s="1">
        <v>44713</v>
      </c>
      <c r="E71">
        <v>6</v>
      </c>
      <c r="F71">
        <v>2</v>
      </c>
      <c r="G71">
        <v>8</v>
      </c>
      <c r="H71" s="3">
        <v>164.1</v>
      </c>
      <c r="I71" s="4">
        <v>44</v>
      </c>
      <c r="J71" s="2" t="s">
        <v>61</v>
      </c>
      <c r="K71" s="2" t="s">
        <v>59</v>
      </c>
      <c r="L71" s="1">
        <v>44770</v>
      </c>
      <c r="M71" s="2">
        <f t="shared" si="2"/>
        <v>6098.3719008264452</v>
      </c>
      <c r="N71" s="9">
        <v>17.031284182892144</v>
      </c>
      <c r="O71" s="9">
        <v>40.888208269525272</v>
      </c>
      <c r="P71" s="9">
        <v>62.426164952964335</v>
      </c>
      <c r="Q71" s="9">
        <v>43.261868300153132</v>
      </c>
      <c r="R71" s="9">
        <v>4.1457011594837017</v>
      </c>
      <c r="S71" s="9">
        <v>1.7392255523955371</v>
      </c>
      <c r="T71" s="9">
        <v>0.73922555239553711</v>
      </c>
      <c r="U71" s="9">
        <v>58.056333406256833</v>
      </c>
      <c r="V71" s="9">
        <v>57.048085758039818</v>
      </c>
      <c r="W71" s="9">
        <v>1.9222708953916245</v>
      </c>
      <c r="X71" s="9">
        <v>23.173156858455485</v>
      </c>
      <c r="Y71" s="9">
        <v>51.425880551301681</v>
      </c>
      <c r="Z71" s="9">
        <v>58.996251398472893</v>
      </c>
      <c r="AA71" s="9">
        <v>92.200631707716965</v>
      </c>
      <c r="AB71" s="9">
        <v>85.009205341461538</v>
      </c>
      <c r="AC71" s="9">
        <v>92.200631707716965</v>
      </c>
      <c r="AD71" s="9">
        <v>85.009205341461538</v>
      </c>
      <c r="AE71" s="9"/>
      <c r="AF71" s="9"/>
      <c r="AL71"/>
      <c r="AM71"/>
      <c r="AN71" s="4"/>
      <c r="AO71" s="2"/>
      <c r="AP71"/>
      <c r="AQ71" s="3"/>
      <c r="AR71" s="4"/>
      <c r="AS71" s="2"/>
      <c r="AT71"/>
      <c r="AU71" s="3"/>
      <c r="AV71" s="4"/>
      <c r="AW71" s="2"/>
    </row>
    <row r="72" spans="1:49" x14ac:dyDescent="0.2">
      <c r="A72">
        <v>2022</v>
      </c>
      <c r="B72" t="s">
        <v>6</v>
      </c>
      <c r="C72" t="s">
        <v>16</v>
      </c>
      <c r="D72" s="1">
        <v>44713</v>
      </c>
      <c r="E72">
        <v>6</v>
      </c>
      <c r="F72">
        <v>3</v>
      </c>
      <c r="G72">
        <v>8</v>
      </c>
      <c r="H72" s="3">
        <v>169.3</v>
      </c>
      <c r="I72" s="4">
        <v>45</v>
      </c>
      <c r="J72" s="2" t="s">
        <v>61</v>
      </c>
      <c r="K72" s="2" t="s">
        <v>59</v>
      </c>
      <c r="L72" s="1">
        <v>44770</v>
      </c>
      <c r="M72" s="2">
        <f t="shared" si="2"/>
        <v>6291.6170798898074</v>
      </c>
      <c r="N72" s="9">
        <v>15.847826086956522</v>
      </c>
      <c r="O72" s="9">
        <v>45.554347826086953</v>
      </c>
      <c r="P72" s="9">
        <v>64.260869565217391</v>
      </c>
      <c r="Q72" s="9">
        <v>46.326086956521735</v>
      </c>
      <c r="R72" s="9">
        <v>4.1304347826086953</v>
      </c>
      <c r="S72" s="9">
        <v>1.4673913043478262</v>
      </c>
      <c r="T72" s="9">
        <v>0.46739130434782616</v>
      </c>
      <c r="U72" s="9">
        <v>59.762608695652176</v>
      </c>
      <c r="V72" s="9">
        <v>53.413163043478271</v>
      </c>
      <c r="W72" s="9">
        <v>1.8673883626522327</v>
      </c>
      <c r="X72" s="9">
        <v>22.92217391304348</v>
      </c>
      <c r="Y72" s="9">
        <v>53.460521739130428</v>
      </c>
      <c r="Z72" s="9">
        <v>59.220823065784487</v>
      </c>
      <c r="AA72" s="9">
        <v>89.909167333116159</v>
      </c>
      <c r="AB72" s="9">
        <v>77.320247348711348</v>
      </c>
      <c r="AC72" s="9">
        <v>89.909167333116159</v>
      </c>
      <c r="AD72" s="9">
        <v>77.320247348711348</v>
      </c>
      <c r="AE72" s="9"/>
      <c r="AF72" s="9"/>
      <c r="AL72"/>
      <c r="AM72"/>
      <c r="AN72" s="4"/>
      <c r="AO72" s="2"/>
      <c r="AP72"/>
      <c r="AQ72" s="3"/>
      <c r="AR72" s="4"/>
      <c r="AS72" s="2"/>
      <c r="AT72"/>
      <c r="AU72" s="3"/>
      <c r="AV72" s="4"/>
      <c r="AW72" s="2"/>
    </row>
    <row r="73" spans="1:49" x14ac:dyDescent="0.2">
      <c r="A73">
        <v>2022</v>
      </c>
      <c r="B73" t="s">
        <v>6</v>
      </c>
      <c r="C73" t="s">
        <v>16</v>
      </c>
      <c r="D73" s="1">
        <v>44713</v>
      </c>
      <c r="E73">
        <v>6</v>
      </c>
      <c r="F73">
        <v>4</v>
      </c>
      <c r="G73">
        <v>8</v>
      </c>
      <c r="H73" s="3">
        <v>204.7</v>
      </c>
      <c r="I73" s="4">
        <v>47</v>
      </c>
      <c r="J73" s="2" t="s">
        <v>61</v>
      </c>
      <c r="K73" s="2" t="s">
        <v>59</v>
      </c>
      <c r="L73" s="1">
        <v>44770</v>
      </c>
      <c r="M73" s="2">
        <f t="shared" si="2"/>
        <v>7607.1707988980706</v>
      </c>
      <c r="N73" s="9">
        <v>18.167905553126367</v>
      </c>
      <c r="O73" s="9">
        <v>37.516397026672493</v>
      </c>
      <c r="P73" s="9">
        <v>62.724092697857458</v>
      </c>
      <c r="Q73" s="9">
        <v>48.065150852645381</v>
      </c>
      <c r="R73" s="9">
        <v>3.9462177525142104</v>
      </c>
      <c r="S73" s="9">
        <v>2.0769567118495846</v>
      </c>
      <c r="T73" s="9">
        <v>1.0769567118495846</v>
      </c>
      <c r="U73" s="9">
        <v>58.333406209007435</v>
      </c>
      <c r="V73" s="9">
        <v>59.674726716222132</v>
      </c>
      <c r="W73" s="9">
        <v>1.9131404670616938</v>
      </c>
      <c r="X73" s="9">
        <v>21.4217315260166</v>
      </c>
      <c r="Y73" s="9">
        <v>54.615260166156531</v>
      </c>
      <c r="Z73" s="9">
        <v>61.008774315158249</v>
      </c>
      <c r="AA73" s="9">
        <v>94.892971535092144</v>
      </c>
      <c r="AB73" s="9">
        <v>88.500879489652817</v>
      </c>
      <c r="AC73" s="9">
        <v>94.892971535092144</v>
      </c>
      <c r="AD73" s="9">
        <v>88.500879489652817</v>
      </c>
      <c r="AE73" s="9"/>
      <c r="AF73" s="9"/>
      <c r="AL73"/>
      <c r="AM73"/>
      <c r="AN73" s="4"/>
      <c r="AO73" s="2"/>
      <c r="AP73"/>
      <c r="AQ73" s="3"/>
      <c r="AR73" s="4"/>
      <c r="AS73" s="2"/>
      <c r="AT73"/>
      <c r="AU73" s="3"/>
      <c r="AV73" s="4"/>
      <c r="AW73" s="2"/>
    </row>
    <row r="74" spans="1:49" x14ac:dyDescent="0.2">
      <c r="A74">
        <v>2022</v>
      </c>
      <c r="B74" t="s">
        <v>9</v>
      </c>
      <c r="C74" t="s">
        <v>17</v>
      </c>
      <c r="D74" s="1">
        <v>44727</v>
      </c>
      <c r="E74">
        <v>6</v>
      </c>
      <c r="F74">
        <v>1</v>
      </c>
      <c r="G74">
        <v>8</v>
      </c>
      <c r="H74" s="3">
        <v>113.9</v>
      </c>
      <c r="I74" s="4">
        <v>44</v>
      </c>
      <c r="J74" s="2" t="s">
        <v>61</v>
      </c>
      <c r="K74" s="2" t="s">
        <v>59</v>
      </c>
      <c r="L74" s="1">
        <v>44784</v>
      </c>
      <c r="M74" s="2">
        <f t="shared" si="2"/>
        <v>4232.8126721763092</v>
      </c>
      <c r="N74" s="9">
        <v>14.87224284778336</v>
      </c>
      <c r="O74" s="9">
        <v>41.908713692946058</v>
      </c>
      <c r="P74" s="9">
        <v>64.82856518890587</v>
      </c>
      <c r="Q74" s="9">
        <v>40.063332605372345</v>
      </c>
      <c r="R74" s="9">
        <v>4.553395937977724</v>
      </c>
      <c r="S74" s="9">
        <v>1.9436558200480454</v>
      </c>
      <c r="T74" s="9">
        <v>0.94365582004804538</v>
      </c>
      <c r="U74" s="9">
        <v>60.290565625682461</v>
      </c>
      <c r="V74" s="9">
        <v>56.253112033195023</v>
      </c>
      <c r="W74" s="9">
        <v>1.8510358767054069</v>
      </c>
      <c r="X74" s="9">
        <v>22.893535706486134</v>
      </c>
      <c r="Y74" s="9">
        <v>49.302052849967239</v>
      </c>
      <c r="Z74" s="9">
        <v>57.158531625500942</v>
      </c>
      <c r="AA74" s="9">
        <v>86.018286746831592</v>
      </c>
      <c r="AB74" s="9">
        <v>80.71823918587026</v>
      </c>
      <c r="AC74" s="9">
        <v>86.018286746831592</v>
      </c>
      <c r="AD74" s="9">
        <v>80.71823918587026</v>
      </c>
      <c r="AE74" s="9"/>
      <c r="AF74" s="9"/>
      <c r="AL74"/>
      <c r="AM74"/>
      <c r="AN74" s="4"/>
      <c r="AO74" s="2"/>
      <c r="AP74"/>
      <c r="AQ74" s="3"/>
      <c r="AR74" s="4"/>
      <c r="AS74" s="2"/>
      <c r="AT74"/>
      <c r="AU74" s="3"/>
      <c r="AV74" s="4"/>
      <c r="AW74" s="2"/>
    </row>
    <row r="75" spans="1:49" x14ac:dyDescent="0.2">
      <c r="A75">
        <v>2022</v>
      </c>
      <c r="B75" t="s">
        <v>9</v>
      </c>
      <c r="C75" t="s">
        <v>17</v>
      </c>
      <c r="D75" s="1">
        <v>44727</v>
      </c>
      <c r="E75">
        <v>6</v>
      </c>
      <c r="F75">
        <v>2</v>
      </c>
      <c r="G75">
        <v>8</v>
      </c>
      <c r="H75" s="3">
        <v>127.2</v>
      </c>
      <c r="I75" s="4">
        <v>45</v>
      </c>
      <c r="J75" s="2" t="s">
        <v>61</v>
      </c>
      <c r="K75" s="2" t="s">
        <v>59</v>
      </c>
      <c r="L75" s="1">
        <v>44784</v>
      </c>
      <c r="M75" s="2">
        <f t="shared" si="2"/>
        <v>4727.0743801652898</v>
      </c>
      <c r="N75" s="9">
        <v>16.049248202222707</v>
      </c>
      <c r="O75" s="9">
        <v>41.501416430594908</v>
      </c>
      <c r="P75" s="9">
        <v>61.440400958814557</v>
      </c>
      <c r="Q75" s="9">
        <v>41.436042710830243</v>
      </c>
      <c r="R75" s="9">
        <v>5.0991501416430589</v>
      </c>
      <c r="S75" s="9">
        <v>1.7324035737633474</v>
      </c>
      <c r="T75" s="9">
        <v>0.73240357376334742</v>
      </c>
      <c r="U75" s="9">
        <v>57.13957289169754</v>
      </c>
      <c r="V75" s="9">
        <v>56.570396600566568</v>
      </c>
      <c r="W75" s="9">
        <v>1.9531122539457351</v>
      </c>
      <c r="X75" s="9">
        <v>25.078775332316411</v>
      </c>
      <c r="Y75" s="9">
        <v>50.213532359991284</v>
      </c>
      <c r="Z75" s="9">
        <v>58.8303144856757</v>
      </c>
      <c r="AA75" s="9">
        <v>93.416429370288213</v>
      </c>
      <c r="AB75" s="9">
        <v>85.649871946617608</v>
      </c>
      <c r="AC75" s="9">
        <v>93.416429370288213</v>
      </c>
      <c r="AD75" s="9">
        <v>85.649871946617608</v>
      </c>
      <c r="AE75" s="9"/>
      <c r="AF75" s="9"/>
      <c r="AL75"/>
      <c r="AM75"/>
      <c r="AN75" s="4"/>
      <c r="AO75" s="2"/>
      <c r="AP75"/>
      <c r="AQ75" s="3"/>
      <c r="AR75" s="4"/>
      <c r="AS75" s="2"/>
      <c r="AT75"/>
      <c r="AU75" s="3"/>
      <c r="AV75" s="4"/>
      <c r="AW75" s="2"/>
    </row>
    <row r="76" spans="1:49" x14ac:dyDescent="0.2">
      <c r="A76">
        <v>2022</v>
      </c>
      <c r="B76" t="s">
        <v>9</v>
      </c>
      <c r="C76" t="s">
        <v>17</v>
      </c>
      <c r="D76" s="1">
        <v>44727</v>
      </c>
      <c r="E76">
        <v>6</v>
      </c>
      <c r="F76">
        <v>3</v>
      </c>
      <c r="G76">
        <v>8</v>
      </c>
      <c r="H76" s="3">
        <v>75</v>
      </c>
      <c r="I76" s="4">
        <v>49</v>
      </c>
      <c r="J76" s="2" t="s">
        <v>61</v>
      </c>
      <c r="K76" s="2" t="s">
        <v>59</v>
      </c>
      <c r="L76" s="1">
        <v>44784</v>
      </c>
      <c r="M76" s="2">
        <f t="shared" si="2"/>
        <v>2787.1900826446281</v>
      </c>
      <c r="N76" s="9">
        <v>14.482909728308503</v>
      </c>
      <c r="O76" s="9">
        <v>42.112182296231367</v>
      </c>
      <c r="P76" s="9">
        <v>65.118317265556527</v>
      </c>
      <c r="Q76" s="9">
        <v>39.910166520595972</v>
      </c>
      <c r="R76" s="9">
        <v>4.6450482033304121</v>
      </c>
      <c r="S76" s="9">
        <v>1.7418930762489047</v>
      </c>
      <c r="T76" s="9">
        <v>0.74189307624890466</v>
      </c>
      <c r="U76" s="9">
        <v>60.560035056967571</v>
      </c>
      <c r="V76" s="9">
        <v>56.094609991235771</v>
      </c>
      <c r="W76" s="9">
        <v>1.842799461641992</v>
      </c>
      <c r="X76" s="9">
        <v>23.215162138475023</v>
      </c>
      <c r="Y76" s="9">
        <v>49.200350569675727</v>
      </c>
      <c r="Z76" s="9">
        <v>56.765921551393717</v>
      </c>
      <c r="AA76" s="9">
        <v>85.047324938634063</v>
      </c>
      <c r="AB76" s="9">
        <v>80.132648909199048</v>
      </c>
      <c r="AC76" s="9">
        <v>85.047324938634063</v>
      </c>
      <c r="AD76" s="9">
        <v>80.132648909199048</v>
      </c>
      <c r="AE76" s="9"/>
      <c r="AF76" s="9"/>
      <c r="AL76"/>
      <c r="AM76"/>
      <c r="AN76" s="4"/>
      <c r="AO76" s="2"/>
      <c r="AP76"/>
      <c r="AQ76" s="3"/>
      <c r="AR76" s="4"/>
      <c r="AS76" s="2"/>
      <c r="AT76"/>
      <c r="AU76" s="3"/>
      <c r="AV76" s="4"/>
      <c r="AW76" s="2"/>
    </row>
    <row r="77" spans="1:49" x14ac:dyDescent="0.2">
      <c r="A77">
        <v>2022</v>
      </c>
      <c r="B77" t="s">
        <v>9</v>
      </c>
      <c r="C77" t="s">
        <v>17</v>
      </c>
      <c r="D77" s="1">
        <v>44727</v>
      </c>
      <c r="E77">
        <v>6</v>
      </c>
      <c r="F77">
        <v>4</v>
      </c>
      <c r="G77">
        <v>8</v>
      </c>
      <c r="H77" s="3">
        <v>106.3</v>
      </c>
      <c r="I77" s="4">
        <v>43</v>
      </c>
      <c r="J77" s="2" t="s">
        <v>61</v>
      </c>
      <c r="K77" s="2" t="s">
        <v>59</v>
      </c>
      <c r="L77" s="1">
        <v>44784</v>
      </c>
      <c r="M77" s="2">
        <f t="shared" si="2"/>
        <v>3950.3774104683193</v>
      </c>
      <c r="N77" s="9">
        <v>13.310729519851252</v>
      </c>
      <c r="O77" s="9">
        <v>41.375916001312476</v>
      </c>
      <c r="P77" s="9">
        <v>63.655255386634579</v>
      </c>
      <c r="Q77" s="9">
        <v>43.13682598709395</v>
      </c>
      <c r="R77" s="9">
        <v>4.4186809581100297</v>
      </c>
      <c r="S77" s="9">
        <v>1.6405993656349118</v>
      </c>
      <c r="T77" s="9">
        <v>0.64059936563491182</v>
      </c>
      <c r="U77" s="9">
        <v>59.199387509570158</v>
      </c>
      <c r="V77" s="9">
        <v>56.668161434977584</v>
      </c>
      <c r="W77" s="9">
        <v>1.8851546391752578</v>
      </c>
      <c r="X77" s="9">
        <v>25.849283604943679</v>
      </c>
      <c r="Y77" s="9">
        <v>51.342852455430382</v>
      </c>
      <c r="Z77" s="9">
        <v>58.705394914170682</v>
      </c>
      <c r="AA77" s="9">
        <v>89.974591517938578</v>
      </c>
      <c r="AB77" s="9">
        <v>82.81259490130266</v>
      </c>
      <c r="AC77" s="9">
        <v>89.974591517938578</v>
      </c>
      <c r="AD77" s="9">
        <v>82.81259490130266</v>
      </c>
      <c r="AE77" s="9"/>
      <c r="AF77" s="9"/>
      <c r="AL77"/>
      <c r="AM77"/>
      <c r="AN77" s="4"/>
      <c r="AO77" s="2"/>
      <c r="AP77"/>
      <c r="AQ77" s="3"/>
      <c r="AR77" s="4"/>
      <c r="AS77" s="2"/>
      <c r="AT77"/>
      <c r="AU77" s="3"/>
      <c r="AV77" s="4"/>
      <c r="AW77" s="2"/>
    </row>
    <row r="78" spans="1:49" x14ac:dyDescent="0.2">
      <c r="A78">
        <v>2022</v>
      </c>
      <c r="B78" t="s">
        <v>12</v>
      </c>
      <c r="C78" t="s">
        <v>18</v>
      </c>
      <c r="D78" s="1">
        <v>44741</v>
      </c>
      <c r="E78">
        <v>6</v>
      </c>
      <c r="F78">
        <v>1</v>
      </c>
      <c r="G78">
        <v>8</v>
      </c>
      <c r="H78" s="3">
        <v>124.2</v>
      </c>
      <c r="I78" s="4">
        <v>53</v>
      </c>
      <c r="J78" s="2" t="s">
        <v>61</v>
      </c>
      <c r="K78" s="2" t="s">
        <v>59</v>
      </c>
      <c r="L78" s="1">
        <v>44798</v>
      </c>
      <c r="M78" s="2">
        <f t="shared" si="2"/>
        <v>4615.5867768595044</v>
      </c>
      <c r="N78" s="9">
        <v>15.836567485985336</v>
      </c>
      <c r="O78" s="9">
        <v>40.21129797326433</v>
      </c>
      <c r="P78" s="9">
        <v>61.244070720137991</v>
      </c>
      <c r="Q78" s="9">
        <v>39.499784389823198</v>
      </c>
      <c r="R78" s="9">
        <v>5.0452781371280713</v>
      </c>
      <c r="S78" s="9">
        <v>2.0806382061233286</v>
      </c>
      <c r="T78" s="9">
        <v>1.0806382061233286</v>
      </c>
      <c r="U78" s="9">
        <v>56.956985769728334</v>
      </c>
      <c r="V78" s="9">
        <v>57.575398878827087</v>
      </c>
      <c r="W78" s="9">
        <v>1.9593733497623658</v>
      </c>
      <c r="X78" s="9">
        <v>25.125808538163</v>
      </c>
      <c r="Y78" s="9">
        <v>48.927856834842601</v>
      </c>
      <c r="Z78" s="9">
        <v>58.6274314199255</v>
      </c>
      <c r="AA78" s="9">
        <v>93.392704625384383</v>
      </c>
      <c r="AB78" s="9">
        <v>87.45093191093936</v>
      </c>
      <c r="AC78" s="9">
        <v>93.392704625384383</v>
      </c>
      <c r="AD78" s="9">
        <v>87.45093191093936</v>
      </c>
      <c r="AE78" s="9"/>
      <c r="AF78" s="9"/>
      <c r="AL78"/>
      <c r="AM78"/>
      <c r="AN78" s="4"/>
      <c r="AO78" s="2"/>
      <c r="AP78"/>
      <c r="AQ78" s="3"/>
      <c r="AR78" s="4"/>
      <c r="AS78" s="2"/>
      <c r="AT78"/>
      <c r="AU78" s="3"/>
      <c r="AV78" s="4"/>
      <c r="AW78" s="2"/>
    </row>
    <row r="79" spans="1:49" x14ac:dyDescent="0.2">
      <c r="A79">
        <v>2022</v>
      </c>
      <c r="B79" t="s">
        <v>12</v>
      </c>
      <c r="C79" t="s">
        <v>18</v>
      </c>
      <c r="D79" s="1">
        <v>44741</v>
      </c>
      <c r="E79">
        <v>6</v>
      </c>
      <c r="F79">
        <v>2</v>
      </c>
      <c r="G79">
        <v>8</v>
      </c>
      <c r="H79" s="3">
        <v>121.1</v>
      </c>
      <c r="I79" s="4">
        <v>43</v>
      </c>
      <c r="J79" s="2" t="s">
        <v>61</v>
      </c>
      <c r="K79" s="2" t="s">
        <v>59</v>
      </c>
      <c r="L79" s="1">
        <v>44798</v>
      </c>
      <c r="M79" s="2">
        <f t="shared" si="2"/>
        <v>4500.3829201101926</v>
      </c>
      <c r="N79" s="9">
        <v>13.991592109518164</v>
      </c>
      <c r="O79" s="9">
        <v>46.458984585534118</v>
      </c>
      <c r="P79" s="9">
        <v>68.481190039883586</v>
      </c>
      <c r="Q79" s="9">
        <v>43.451546836261727</v>
      </c>
      <c r="R79" s="9">
        <v>5.7238331357119758</v>
      </c>
      <c r="S79" s="9">
        <v>1.5091085480219899</v>
      </c>
      <c r="T79" s="9">
        <v>0.5091085480219899</v>
      </c>
      <c r="U79" s="9">
        <v>63.687506737091738</v>
      </c>
      <c r="V79" s="9">
        <v>52.708451007868923</v>
      </c>
      <c r="W79" s="9">
        <v>1.7523059971666928</v>
      </c>
      <c r="X79" s="9">
        <v>20.811792605368112</v>
      </c>
      <c r="Y79" s="9">
        <v>51.551827099277787</v>
      </c>
      <c r="Z79" s="9">
        <v>56.511444651545972</v>
      </c>
      <c r="AA79" s="9">
        <v>80.508409245087506</v>
      </c>
      <c r="AB79" s="9">
        <v>71.597933955391881</v>
      </c>
      <c r="AC79" s="9">
        <v>80.508409245087506</v>
      </c>
      <c r="AD79" s="9">
        <v>71.597933955391881</v>
      </c>
      <c r="AE79" s="9"/>
      <c r="AF79" s="9"/>
      <c r="AL79"/>
      <c r="AM79"/>
      <c r="AN79" s="4"/>
      <c r="AO79" s="2"/>
      <c r="AP79"/>
      <c r="AQ79" s="3"/>
      <c r="AR79" s="4"/>
      <c r="AS79" s="2"/>
      <c r="AT79"/>
      <c r="AU79" s="3"/>
      <c r="AV79" s="4"/>
      <c r="AW79" s="2"/>
    </row>
    <row r="80" spans="1:49" x14ac:dyDescent="0.2">
      <c r="A80">
        <v>2022</v>
      </c>
      <c r="B80" t="s">
        <v>12</v>
      </c>
      <c r="C80" t="s">
        <v>18</v>
      </c>
      <c r="D80" s="1">
        <v>44741</v>
      </c>
      <c r="E80">
        <v>6</v>
      </c>
      <c r="F80">
        <v>3</v>
      </c>
      <c r="G80">
        <v>8</v>
      </c>
      <c r="H80" s="3">
        <v>88.7</v>
      </c>
      <c r="I80" s="4">
        <v>51</v>
      </c>
      <c r="J80" s="2" t="s">
        <v>61</v>
      </c>
      <c r="K80" s="2" t="s">
        <v>59</v>
      </c>
      <c r="L80" s="1">
        <v>44798</v>
      </c>
      <c r="M80" s="2">
        <f t="shared" si="2"/>
        <v>3296.3168044077133</v>
      </c>
      <c r="N80" s="9">
        <v>13.241214231313242</v>
      </c>
      <c r="O80" s="9">
        <v>44.45653356544446</v>
      </c>
      <c r="P80" s="9">
        <v>64.476117941464466</v>
      </c>
      <c r="Q80" s="9">
        <v>40.931345881840933</v>
      </c>
      <c r="R80" s="9">
        <v>4.493526275704494</v>
      </c>
      <c r="S80" s="9">
        <v>1.8822761397018823</v>
      </c>
      <c r="T80" s="9">
        <v>0.88227613970188234</v>
      </c>
      <c r="U80" s="9">
        <v>59.962789685561958</v>
      </c>
      <c r="V80" s="9">
        <v>54.268360352518769</v>
      </c>
      <c r="W80" s="9">
        <v>1.8611542355720556</v>
      </c>
      <c r="X80" s="9">
        <v>24.913719943422919</v>
      </c>
      <c r="Y80" s="9">
        <v>49.878413665542382</v>
      </c>
      <c r="Z80" s="9">
        <v>57.76935788546011</v>
      </c>
      <c r="AA80" s="9">
        <v>87.412752125855306</v>
      </c>
      <c r="AB80" s="9">
        <v>78.2959602539852</v>
      </c>
      <c r="AC80" s="9">
        <v>87.412752125855306</v>
      </c>
      <c r="AD80" s="9">
        <v>78.2959602539852</v>
      </c>
      <c r="AE80" s="9"/>
      <c r="AF80" s="9"/>
      <c r="AL80"/>
      <c r="AM80"/>
      <c r="AN80" s="4"/>
      <c r="AO80" s="2"/>
      <c r="AP80"/>
      <c r="AQ80" s="3"/>
      <c r="AR80" s="4"/>
      <c r="AS80" s="2"/>
      <c r="AT80"/>
      <c r="AU80" s="3"/>
      <c r="AV80" s="4"/>
      <c r="AW80" s="2"/>
    </row>
    <row r="81" spans="1:49" x14ac:dyDescent="0.2">
      <c r="A81">
        <v>2022</v>
      </c>
      <c r="B81" t="s">
        <v>12</v>
      </c>
      <c r="C81" t="s">
        <v>18</v>
      </c>
      <c r="D81" s="1">
        <v>44741</v>
      </c>
      <c r="E81">
        <v>6</v>
      </c>
      <c r="F81">
        <v>4</v>
      </c>
      <c r="G81">
        <v>8</v>
      </c>
      <c r="H81" s="3">
        <v>123.8</v>
      </c>
      <c r="I81" s="4">
        <v>51</v>
      </c>
      <c r="J81" s="2" t="s">
        <v>61</v>
      </c>
      <c r="K81" s="2" t="s">
        <v>59</v>
      </c>
      <c r="L81" s="1">
        <v>44798</v>
      </c>
      <c r="M81" s="2">
        <f t="shared" si="2"/>
        <v>4600.7217630853993</v>
      </c>
      <c r="N81" s="9">
        <v>11.124363005529652</v>
      </c>
      <c r="O81" s="9">
        <v>43.304781524449744</v>
      </c>
      <c r="P81" s="9">
        <v>69.749539195489533</v>
      </c>
      <c r="Q81" s="9">
        <v>42.773501030033614</v>
      </c>
      <c r="R81" s="9">
        <v>4.7164696953269001</v>
      </c>
      <c r="S81" s="9">
        <v>1.6480537785969858</v>
      </c>
      <c r="T81" s="9">
        <v>0.64805377859698576</v>
      </c>
      <c r="U81" s="9">
        <v>64.867071451805273</v>
      </c>
      <c r="V81" s="9">
        <v>55.165575192453652</v>
      </c>
      <c r="W81" s="9">
        <v>1.7204414736514846</v>
      </c>
      <c r="X81" s="9">
        <v>22.360511764068093</v>
      </c>
      <c r="Y81" s="9">
        <v>51.10160468394232</v>
      </c>
      <c r="Z81" s="9">
        <v>56.153989138737387</v>
      </c>
      <c r="AA81" s="9">
        <v>78.544432378259188</v>
      </c>
      <c r="AB81" s="9">
        <v>73.572979441036225</v>
      </c>
      <c r="AC81" s="9">
        <v>78.544432378259188</v>
      </c>
      <c r="AD81" s="9">
        <v>73.572979441036225</v>
      </c>
      <c r="AE81" s="9"/>
      <c r="AF81" s="9"/>
      <c r="AL81"/>
      <c r="AM81"/>
      <c r="AN81" s="4"/>
      <c r="AO81" s="2"/>
      <c r="AP81"/>
      <c r="AQ81" s="3"/>
      <c r="AR81" s="4"/>
      <c r="AS81" s="2"/>
      <c r="AT81"/>
      <c r="AU81" s="3"/>
      <c r="AV81" s="4"/>
      <c r="AW81" s="2"/>
    </row>
    <row r="82" spans="1:49" x14ac:dyDescent="0.2">
      <c r="A82">
        <v>2022</v>
      </c>
      <c r="B82" t="s">
        <v>3</v>
      </c>
      <c r="C82" t="s">
        <v>15</v>
      </c>
      <c r="D82" s="1">
        <v>44699</v>
      </c>
      <c r="E82">
        <v>6</v>
      </c>
      <c r="F82">
        <v>1</v>
      </c>
      <c r="G82">
        <v>9</v>
      </c>
      <c r="H82" s="3">
        <v>56.1</v>
      </c>
      <c r="I82" s="4">
        <v>47</v>
      </c>
      <c r="J82" s="2" t="s">
        <v>59</v>
      </c>
      <c r="K82" s="2" t="s">
        <v>59</v>
      </c>
      <c r="L82" s="1">
        <v>44763</v>
      </c>
      <c r="M82" s="2">
        <f t="shared" si="2"/>
        <v>2084.818181818182</v>
      </c>
      <c r="N82" s="9">
        <v>13.552316728301067</v>
      </c>
      <c r="O82" s="9">
        <v>39.928214052643028</v>
      </c>
      <c r="P82" s="9">
        <v>60.996301936045249</v>
      </c>
      <c r="Q82" s="9">
        <v>40.211007178594741</v>
      </c>
      <c r="R82" s="9">
        <v>4.2636502066565152</v>
      </c>
      <c r="S82" s="9">
        <v>1.8272786599956494</v>
      </c>
      <c r="T82" s="9">
        <v>0.82727865999564942</v>
      </c>
      <c r="U82" s="9">
        <v>56.726560800522087</v>
      </c>
      <c r="V82" s="9">
        <v>57.795921252991086</v>
      </c>
      <c r="W82" s="9">
        <v>1.9673323823109843</v>
      </c>
      <c r="X82" s="9">
        <v>27.893843811181185</v>
      </c>
      <c r="Y82" s="9">
        <v>49.400108766586911</v>
      </c>
      <c r="Z82" s="9">
        <v>58.955000899021954</v>
      </c>
      <c r="AA82" s="9">
        <v>94.296001925056174</v>
      </c>
      <c r="AB82" s="9">
        <v>88.142470888763569</v>
      </c>
      <c r="AC82" s="9">
        <v>94.296001925056174</v>
      </c>
      <c r="AD82" s="9">
        <v>88.142470888763569</v>
      </c>
      <c r="AE82" s="9"/>
      <c r="AF82" s="9"/>
      <c r="AG82" s="3"/>
      <c r="AH82" s="3"/>
      <c r="AI82" s="3"/>
      <c r="AJ82" s="3"/>
      <c r="AK82" s="3"/>
      <c r="AL82" s="3"/>
      <c r="AM82" s="3"/>
      <c r="AN82" s="3"/>
      <c r="AO82" s="2"/>
      <c r="AP82"/>
      <c r="AQ82" s="3"/>
      <c r="AR82" s="4"/>
      <c r="AS82" s="2"/>
      <c r="AT82"/>
      <c r="AU82" s="3"/>
      <c r="AV82" s="4"/>
      <c r="AW82" s="2"/>
    </row>
    <row r="83" spans="1:49" x14ac:dyDescent="0.2">
      <c r="A83">
        <v>2022</v>
      </c>
      <c r="B83" t="s">
        <v>3</v>
      </c>
      <c r="C83" t="s">
        <v>15</v>
      </c>
      <c r="D83" s="1">
        <v>44699</v>
      </c>
      <c r="E83">
        <v>6</v>
      </c>
      <c r="F83">
        <v>2</v>
      </c>
      <c r="G83">
        <v>9</v>
      </c>
      <c r="H83" s="3">
        <v>80.8</v>
      </c>
      <c r="I83" s="4">
        <v>44</v>
      </c>
      <c r="J83" s="2" t="s">
        <v>59</v>
      </c>
      <c r="K83" s="2" t="s">
        <v>59</v>
      </c>
      <c r="L83" s="1">
        <v>44763</v>
      </c>
      <c r="M83" s="2">
        <f t="shared" si="2"/>
        <v>3002.7327823691458</v>
      </c>
      <c r="N83" s="9">
        <v>12.574525745257453</v>
      </c>
      <c r="O83" s="9">
        <v>39.978319783197833</v>
      </c>
      <c r="P83" s="9">
        <v>65.203252032520325</v>
      </c>
      <c r="Q83" s="9">
        <v>41.268292682926827</v>
      </c>
      <c r="R83" s="9">
        <v>4.2926829268292677</v>
      </c>
      <c r="S83" s="9">
        <v>1.6260162601626018</v>
      </c>
      <c r="T83" s="9">
        <v>0.62601626016260181</v>
      </c>
      <c r="U83" s="9">
        <v>60.639024390243904</v>
      </c>
      <c r="V83" s="9">
        <v>57.756888888888895</v>
      </c>
      <c r="W83" s="9">
        <v>1.8403990024937655</v>
      </c>
      <c r="X83" s="9">
        <v>25.160433604336049</v>
      </c>
      <c r="Y83" s="9">
        <v>50.10214634146341</v>
      </c>
      <c r="Z83" s="9">
        <v>57.344795558463886</v>
      </c>
      <c r="AA83" s="9">
        <v>85.802686621142968</v>
      </c>
      <c r="AB83" s="9">
        <v>82.399783487018894</v>
      </c>
      <c r="AC83" s="9">
        <v>85.802686621142968</v>
      </c>
      <c r="AD83" s="9">
        <v>82.399783487018894</v>
      </c>
      <c r="AE83" s="9"/>
      <c r="AF83" s="9"/>
      <c r="AL83"/>
      <c r="AM83"/>
      <c r="AN83" s="4"/>
      <c r="AO83" s="2"/>
      <c r="AP83"/>
      <c r="AQ83" s="3"/>
      <c r="AR83" s="4"/>
      <c r="AS83" s="2"/>
      <c r="AT83"/>
      <c r="AU83" s="3"/>
      <c r="AV83" s="4"/>
      <c r="AW83" s="2"/>
    </row>
    <row r="84" spans="1:49" x14ac:dyDescent="0.2">
      <c r="A84">
        <v>2022</v>
      </c>
      <c r="B84" t="s">
        <v>3</v>
      </c>
      <c r="C84" t="s">
        <v>15</v>
      </c>
      <c r="D84" s="1">
        <v>44699</v>
      </c>
      <c r="E84">
        <v>6</v>
      </c>
      <c r="F84">
        <v>3</v>
      </c>
      <c r="G84">
        <v>9</v>
      </c>
      <c r="H84" s="3">
        <v>107.7</v>
      </c>
      <c r="I84" s="4">
        <v>43</v>
      </c>
      <c r="J84" s="2" t="s">
        <v>59</v>
      </c>
      <c r="K84" s="2" t="s">
        <v>59</v>
      </c>
      <c r="L84" s="1">
        <v>44763</v>
      </c>
      <c r="M84" s="2">
        <f t="shared" si="2"/>
        <v>4002.404958677686</v>
      </c>
      <c r="N84" s="9">
        <v>13.48302300109529</v>
      </c>
      <c r="O84" s="9">
        <v>43.59255202628696</v>
      </c>
      <c r="P84" s="9">
        <v>63.921139101861989</v>
      </c>
      <c r="Q84" s="9">
        <v>40.613362541073386</v>
      </c>
      <c r="R84" s="9">
        <v>3.6144578313253009</v>
      </c>
      <c r="S84" s="9">
        <v>1.5553121577217963</v>
      </c>
      <c r="T84" s="9">
        <v>0.55531215772179632</v>
      </c>
      <c r="U84" s="9">
        <v>59.446659364731651</v>
      </c>
      <c r="V84" s="9">
        <v>54.94140197152246</v>
      </c>
      <c r="W84" s="9">
        <v>1.8773132282385196</v>
      </c>
      <c r="X84" s="9">
        <v>25.51500547645125</v>
      </c>
      <c r="Y84" s="9">
        <v>49.667272727272731</v>
      </c>
      <c r="Z84" s="9">
        <v>57.472438596037023</v>
      </c>
      <c r="AA84" s="9">
        <v>87.718511573549875</v>
      </c>
      <c r="AB84" s="9">
        <v>79.955209844270541</v>
      </c>
      <c r="AC84" s="9">
        <v>87.718511573549875</v>
      </c>
      <c r="AD84" s="9">
        <v>79.955209844270541</v>
      </c>
      <c r="AE84" s="9"/>
      <c r="AF84" s="9"/>
      <c r="AL84"/>
      <c r="AM84"/>
      <c r="AN84" s="4"/>
      <c r="AO84" s="2"/>
      <c r="AP84"/>
      <c r="AQ84" s="3"/>
      <c r="AR84" s="4"/>
      <c r="AS84" s="2"/>
      <c r="AT84"/>
      <c r="AU84" s="3"/>
      <c r="AV84" s="4"/>
      <c r="AW84" s="2"/>
    </row>
    <row r="85" spans="1:49" x14ac:dyDescent="0.2">
      <c r="A85">
        <v>2022</v>
      </c>
      <c r="B85" t="s">
        <v>3</v>
      </c>
      <c r="C85" t="s">
        <v>15</v>
      </c>
      <c r="D85" s="1">
        <v>44699</v>
      </c>
      <c r="E85">
        <v>6</v>
      </c>
      <c r="F85">
        <v>4</v>
      </c>
      <c r="G85">
        <v>9</v>
      </c>
      <c r="H85" s="3">
        <v>130.5</v>
      </c>
      <c r="I85" s="4">
        <v>48</v>
      </c>
      <c r="J85" s="2" t="s">
        <v>59</v>
      </c>
      <c r="K85" s="2" t="s">
        <v>59</v>
      </c>
      <c r="L85" s="1">
        <v>44763</v>
      </c>
      <c r="M85" s="2">
        <f t="shared" si="2"/>
        <v>4849.7107438016528</v>
      </c>
      <c r="N85" s="9">
        <v>14.181222707423583</v>
      </c>
      <c r="O85" s="9">
        <v>42.620087336244545</v>
      </c>
      <c r="P85" s="9">
        <v>63.056768558951973</v>
      </c>
      <c r="Q85" s="9">
        <v>41.506550218340614</v>
      </c>
      <c r="R85" s="9">
        <v>4.0938864628820966</v>
      </c>
      <c r="S85" s="9">
        <v>1.4737991266375547</v>
      </c>
      <c r="T85" s="9">
        <v>0.47379912663755475</v>
      </c>
      <c r="U85" s="9">
        <v>58.642794759825335</v>
      </c>
      <c r="V85" s="9">
        <v>55.698951965065504</v>
      </c>
      <c r="W85" s="9">
        <v>1.9030470914127422</v>
      </c>
      <c r="X85" s="9">
        <v>25.702183406113519</v>
      </c>
      <c r="Y85" s="9">
        <v>50.260349344978167</v>
      </c>
      <c r="Z85" s="9">
        <v>58.033943599282992</v>
      </c>
      <c r="AA85" s="9">
        <v>89.789697211241162</v>
      </c>
      <c r="AB85" s="9">
        <v>82.168781807640272</v>
      </c>
      <c r="AC85" s="9">
        <v>89.789697211241162</v>
      </c>
      <c r="AD85" s="9">
        <v>82.168781807640272</v>
      </c>
      <c r="AE85" s="9"/>
      <c r="AF85" s="9"/>
      <c r="AL85"/>
      <c r="AM85"/>
      <c r="AN85" s="4"/>
      <c r="AO85" s="2"/>
      <c r="AP85"/>
      <c r="AQ85" s="3"/>
      <c r="AR85" s="4"/>
      <c r="AS85" s="2"/>
      <c r="AT85"/>
      <c r="AU85" s="3"/>
      <c r="AV85" s="4"/>
      <c r="AW85" s="2"/>
    </row>
    <row r="86" spans="1:49" x14ac:dyDescent="0.2">
      <c r="A86">
        <v>2022</v>
      </c>
      <c r="B86" t="s">
        <v>6</v>
      </c>
      <c r="C86" t="s">
        <v>16</v>
      </c>
      <c r="D86" s="1">
        <v>44713</v>
      </c>
      <c r="E86">
        <v>6</v>
      </c>
      <c r="F86">
        <v>1</v>
      </c>
      <c r="G86">
        <v>9</v>
      </c>
      <c r="H86" s="3">
        <v>229.3</v>
      </c>
      <c r="I86" s="4">
        <v>56</v>
      </c>
      <c r="J86" s="2" t="s">
        <v>59</v>
      </c>
      <c r="K86" s="2" t="s">
        <v>59</v>
      </c>
      <c r="L86" s="1">
        <v>44777</v>
      </c>
      <c r="M86" s="2">
        <f t="shared" si="2"/>
        <v>8521.3691460055106</v>
      </c>
      <c r="N86" s="9">
        <v>13.87308533916849</v>
      </c>
      <c r="O86" s="9">
        <v>42.396061269146607</v>
      </c>
      <c r="P86" s="9">
        <v>65.568927789934349</v>
      </c>
      <c r="Q86" s="9">
        <v>40.897155361050331</v>
      </c>
      <c r="R86" s="9">
        <v>4.6061269146608312</v>
      </c>
      <c r="S86" s="9">
        <v>1.7724288840262583</v>
      </c>
      <c r="T86" s="9">
        <v>0.77242888402625831</v>
      </c>
      <c r="U86" s="9">
        <v>60.979102844638945</v>
      </c>
      <c r="V86" s="9">
        <v>55.873468271334801</v>
      </c>
      <c r="W86" s="9">
        <v>1.8301351576839648</v>
      </c>
      <c r="X86" s="9">
        <v>23.375382932166303</v>
      </c>
      <c r="Y86" s="9">
        <v>49.855711159737425</v>
      </c>
      <c r="Z86" s="9">
        <v>57.064850940009279</v>
      </c>
      <c r="AA86" s="9">
        <v>84.907634124638889</v>
      </c>
      <c r="AB86" s="9">
        <v>79.268216019464589</v>
      </c>
      <c r="AC86" s="9">
        <v>84.907634124638889</v>
      </c>
      <c r="AD86" s="9">
        <v>79.268216019464589</v>
      </c>
      <c r="AE86" s="9"/>
      <c r="AF86" s="9"/>
      <c r="AL86"/>
      <c r="AM86"/>
      <c r="AN86" s="4"/>
      <c r="AO86" s="2"/>
      <c r="AP86"/>
      <c r="AQ86" s="3"/>
      <c r="AR86" s="4"/>
      <c r="AS86" s="2"/>
      <c r="AT86"/>
      <c r="AU86" s="3"/>
      <c r="AV86" s="4"/>
      <c r="AW86" s="2"/>
    </row>
    <row r="87" spans="1:49" x14ac:dyDescent="0.2">
      <c r="A87">
        <v>2022</v>
      </c>
      <c r="B87" t="s">
        <v>6</v>
      </c>
      <c r="C87" t="s">
        <v>16</v>
      </c>
      <c r="D87" s="1">
        <v>44713</v>
      </c>
      <c r="E87">
        <v>6</v>
      </c>
      <c r="F87">
        <v>2</v>
      </c>
      <c r="G87">
        <v>9</v>
      </c>
      <c r="H87" s="3">
        <v>223.1</v>
      </c>
      <c r="I87" s="4">
        <v>51</v>
      </c>
      <c r="J87" s="2" t="s">
        <v>59</v>
      </c>
      <c r="K87" s="2" t="s">
        <v>59</v>
      </c>
      <c r="L87" s="1">
        <v>44777</v>
      </c>
      <c r="M87" s="2">
        <f t="shared" si="2"/>
        <v>8290.9614325068869</v>
      </c>
      <c r="N87" s="9">
        <v>13.016079965232507</v>
      </c>
      <c r="O87" s="9">
        <v>43.698392003476741</v>
      </c>
      <c r="P87" s="9">
        <v>69.317687961755752</v>
      </c>
      <c r="Q87" s="9">
        <v>41.297262059973924</v>
      </c>
      <c r="R87" s="9">
        <v>4.4002607561929592</v>
      </c>
      <c r="S87" s="9">
        <v>1.6188613646240764</v>
      </c>
      <c r="T87" s="9">
        <v>0.61886136462407637</v>
      </c>
      <c r="U87" s="9">
        <v>64.465449804432851</v>
      </c>
      <c r="V87" s="9">
        <v>54.858952629291622</v>
      </c>
      <c r="W87" s="9">
        <v>1.7311598746081507</v>
      </c>
      <c r="X87" s="9">
        <v>20.899608865710562</v>
      </c>
      <c r="Y87" s="9">
        <v>50.121382007822689</v>
      </c>
      <c r="Z87" s="9">
        <v>55.467245545981655</v>
      </c>
      <c r="AA87" s="9">
        <v>78.067211255480572</v>
      </c>
      <c r="AB87" s="9">
        <v>73.619858569658106</v>
      </c>
      <c r="AC87" s="9">
        <v>78.067211255480572</v>
      </c>
      <c r="AD87" s="9">
        <v>73.619858569658106</v>
      </c>
      <c r="AE87" s="9"/>
      <c r="AF87" s="9"/>
      <c r="AL87"/>
      <c r="AM87"/>
      <c r="AN87" s="4"/>
      <c r="AO87" s="2"/>
      <c r="AP87"/>
      <c r="AQ87" s="3"/>
      <c r="AR87" s="4"/>
      <c r="AS87" s="2"/>
      <c r="AT87"/>
      <c r="AU87" s="3"/>
      <c r="AV87" s="4"/>
      <c r="AW87" s="2"/>
    </row>
    <row r="88" spans="1:49" x14ac:dyDescent="0.2">
      <c r="A88">
        <v>2022</v>
      </c>
      <c r="B88" t="s">
        <v>6</v>
      </c>
      <c r="C88" t="s">
        <v>16</v>
      </c>
      <c r="D88" s="1">
        <v>44713</v>
      </c>
      <c r="E88">
        <v>6</v>
      </c>
      <c r="F88">
        <v>3</v>
      </c>
      <c r="G88">
        <v>9</v>
      </c>
      <c r="H88" s="3">
        <v>217.4</v>
      </c>
      <c r="I88" s="4">
        <v>49</v>
      </c>
      <c r="J88" s="2" t="s">
        <v>59</v>
      </c>
      <c r="K88" s="2" t="s">
        <v>59</v>
      </c>
      <c r="L88" s="1">
        <v>44777</v>
      </c>
      <c r="M88" s="2">
        <f t="shared" si="2"/>
        <v>8079.1349862258958</v>
      </c>
      <c r="N88" s="9">
        <v>13.331883427577207</v>
      </c>
      <c r="O88" s="9">
        <v>43.508046976946503</v>
      </c>
      <c r="P88" s="9">
        <v>67.398869073510227</v>
      </c>
      <c r="Q88" s="9">
        <v>40.648107872988263</v>
      </c>
      <c r="R88" s="9">
        <v>3.9256198347107438</v>
      </c>
      <c r="S88" s="9">
        <v>1.4462809917355375</v>
      </c>
      <c r="T88" s="9">
        <v>0.44628099173553748</v>
      </c>
      <c r="U88" s="9">
        <v>62.680948238364515</v>
      </c>
      <c r="V88" s="9">
        <v>55.007231404958681</v>
      </c>
      <c r="W88" s="9">
        <v>1.7804453049370763</v>
      </c>
      <c r="X88" s="9">
        <v>22.540887342322748</v>
      </c>
      <c r="Y88" s="9">
        <v>49.690343627664205</v>
      </c>
      <c r="Z88" s="9">
        <v>55.809195010652928</v>
      </c>
      <c r="AA88" s="9">
        <v>80.784731080516025</v>
      </c>
      <c r="AB88" s="9">
        <v>75.920439451586034</v>
      </c>
      <c r="AC88" s="9">
        <v>80.784731080516025</v>
      </c>
      <c r="AD88" s="9">
        <v>75.920439451586034</v>
      </c>
      <c r="AE88" s="9"/>
      <c r="AF88" s="9"/>
      <c r="AL88"/>
      <c r="AM88"/>
      <c r="AN88" s="4"/>
      <c r="AO88" s="2"/>
      <c r="AP88"/>
      <c r="AQ88" s="3"/>
      <c r="AR88" s="4"/>
      <c r="AS88" s="2"/>
      <c r="AT88"/>
      <c r="AU88" s="3"/>
      <c r="AV88" s="4"/>
      <c r="AW88" s="2"/>
    </row>
    <row r="89" spans="1:49" x14ac:dyDescent="0.2">
      <c r="A89">
        <v>2022</v>
      </c>
      <c r="B89" t="s">
        <v>6</v>
      </c>
      <c r="C89" t="s">
        <v>16</v>
      </c>
      <c r="D89" s="1">
        <v>44713</v>
      </c>
      <c r="E89">
        <v>6</v>
      </c>
      <c r="F89">
        <v>4</v>
      </c>
      <c r="G89">
        <v>9</v>
      </c>
      <c r="H89" s="3">
        <v>198.9</v>
      </c>
      <c r="I89" s="4">
        <v>54</v>
      </c>
      <c r="J89" s="2" t="s">
        <v>59</v>
      </c>
      <c r="K89" s="2" t="s">
        <v>59</v>
      </c>
      <c r="L89" s="1">
        <v>44777</v>
      </c>
      <c r="M89" s="2">
        <f t="shared" si="2"/>
        <v>7391.628099173553</v>
      </c>
      <c r="N89" s="9">
        <v>14.228260869565219</v>
      </c>
      <c r="O89" s="9">
        <v>43.380434782608688</v>
      </c>
      <c r="P89" s="9">
        <v>66.108695652173907</v>
      </c>
      <c r="Q89" s="9">
        <v>40.673913043478258</v>
      </c>
      <c r="R89" s="9">
        <v>4.6195652173913038</v>
      </c>
      <c r="S89" s="9">
        <v>1.5978260869565215</v>
      </c>
      <c r="T89" s="9">
        <v>0.59782608695652151</v>
      </c>
      <c r="U89" s="9">
        <v>61.481086956521736</v>
      </c>
      <c r="V89" s="9">
        <v>55.106641304347839</v>
      </c>
      <c r="W89" s="9">
        <v>1.815192370930615</v>
      </c>
      <c r="X89" s="9">
        <v>22.692826086956529</v>
      </c>
      <c r="Y89" s="9">
        <v>49.707478260869564</v>
      </c>
      <c r="Z89" s="9">
        <v>56.483009889981105</v>
      </c>
      <c r="AA89" s="9">
        <v>83.355714341050543</v>
      </c>
      <c r="AB89" s="9">
        <v>77.541980529660549</v>
      </c>
      <c r="AC89" s="9">
        <v>83.355714341050543</v>
      </c>
      <c r="AD89" s="9">
        <v>77.541980529660549</v>
      </c>
      <c r="AE89" s="9"/>
      <c r="AF89" s="9"/>
      <c r="AL89"/>
      <c r="AM89"/>
      <c r="AN89" s="4"/>
      <c r="AO89" s="2"/>
      <c r="AP89"/>
      <c r="AQ89" s="3"/>
      <c r="AR89" s="4"/>
      <c r="AS89" s="2"/>
      <c r="AT89"/>
      <c r="AU89" s="3"/>
      <c r="AV89" s="4"/>
      <c r="AW89" s="2"/>
    </row>
    <row r="90" spans="1:49" x14ac:dyDescent="0.2">
      <c r="A90">
        <v>2022</v>
      </c>
      <c r="B90" t="s">
        <v>9</v>
      </c>
      <c r="C90" t="s">
        <v>17</v>
      </c>
      <c r="D90" s="1">
        <v>44727</v>
      </c>
      <c r="E90">
        <v>6</v>
      </c>
      <c r="F90">
        <v>1</v>
      </c>
      <c r="G90">
        <v>9</v>
      </c>
      <c r="H90" s="3">
        <v>255.6</v>
      </c>
      <c r="I90" s="4">
        <v>52</v>
      </c>
      <c r="J90" s="2" t="s">
        <v>59</v>
      </c>
      <c r="K90" s="2" t="s">
        <v>59</v>
      </c>
      <c r="L90" s="1">
        <v>44791</v>
      </c>
      <c r="M90" s="2">
        <f t="shared" si="2"/>
        <v>9498.7438016528922</v>
      </c>
      <c r="N90" s="9">
        <v>12.963364404942554</v>
      </c>
      <c r="O90" s="9">
        <v>39.421200953826144</v>
      </c>
      <c r="P90" s="9">
        <v>64.567526555386948</v>
      </c>
      <c r="Q90" s="9">
        <v>39.041838283112945</v>
      </c>
      <c r="R90" s="9">
        <v>5.3652720572295687</v>
      </c>
      <c r="S90" s="9">
        <v>1.9618469542597008</v>
      </c>
      <c r="T90" s="9">
        <v>0.96184695425970079</v>
      </c>
      <c r="U90" s="9">
        <v>60.047799696509863</v>
      </c>
      <c r="V90" s="9">
        <v>58.190884456969442</v>
      </c>
      <c r="W90" s="9">
        <v>1.8585193889541716</v>
      </c>
      <c r="X90" s="9">
        <v>25.026988944287879</v>
      </c>
      <c r="Y90" s="9">
        <v>48.623780619986995</v>
      </c>
      <c r="Z90" s="9">
        <v>57.101317566934114</v>
      </c>
      <c r="AA90" s="9">
        <v>86.279598238192264</v>
      </c>
      <c r="AB90" s="9">
        <v>83.836346529976467</v>
      </c>
      <c r="AC90" s="9">
        <v>86.279598238192264</v>
      </c>
      <c r="AD90" s="9">
        <v>83.836346529976467</v>
      </c>
      <c r="AE90" s="9"/>
      <c r="AF90" s="9"/>
      <c r="AL90"/>
      <c r="AM90"/>
      <c r="AN90" s="4"/>
      <c r="AO90" s="2"/>
      <c r="AP90"/>
      <c r="AQ90" s="3"/>
      <c r="AR90" s="4"/>
      <c r="AS90" s="2"/>
      <c r="AT90"/>
      <c r="AU90" s="3"/>
      <c r="AV90" s="4"/>
      <c r="AW90" s="2"/>
    </row>
    <row r="91" spans="1:49" x14ac:dyDescent="0.2">
      <c r="A91">
        <v>2022</v>
      </c>
      <c r="B91" t="s">
        <v>9</v>
      </c>
      <c r="C91" t="s">
        <v>17</v>
      </c>
      <c r="D91" s="1">
        <v>44727</v>
      </c>
      <c r="E91">
        <v>6</v>
      </c>
      <c r="F91">
        <v>2</v>
      </c>
      <c r="G91">
        <v>9</v>
      </c>
      <c r="H91" s="3">
        <v>199.3</v>
      </c>
      <c r="I91" s="4">
        <v>56</v>
      </c>
      <c r="J91" s="2" t="s">
        <v>59</v>
      </c>
      <c r="K91" s="2" t="s">
        <v>59</v>
      </c>
      <c r="L91" s="1">
        <v>44791</v>
      </c>
      <c r="M91" s="2">
        <f t="shared" si="2"/>
        <v>7406.493112947659</v>
      </c>
      <c r="N91" s="9">
        <v>11.267452006980802</v>
      </c>
      <c r="O91" s="9">
        <v>43.466404886561953</v>
      </c>
      <c r="P91" s="9">
        <v>63.896160558464224</v>
      </c>
      <c r="Q91" s="9">
        <v>38.481675392670155</v>
      </c>
      <c r="R91" s="9">
        <v>4.7011343804537518</v>
      </c>
      <c r="S91" s="9">
        <v>1.6470331588132634</v>
      </c>
      <c r="T91" s="9">
        <v>0.6470331588132634</v>
      </c>
      <c r="U91" s="9">
        <v>59.423429319371735</v>
      </c>
      <c r="V91" s="9">
        <v>55.039670593368243</v>
      </c>
      <c r="W91" s="9">
        <v>1.8780471150563331</v>
      </c>
      <c r="X91" s="9">
        <v>27.662085514834203</v>
      </c>
      <c r="Y91" s="9">
        <v>48.251832460732984</v>
      </c>
      <c r="Z91" s="9">
        <v>56.996570477326088</v>
      </c>
      <c r="AA91" s="9">
        <v>87.026215246379863</v>
      </c>
      <c r="AB91" s="9">
        <v>80.129530675601643</v>
      </c>
      <c r="AC91" s="9">
        <v>87.026215246379863</v>
      </c>
      <c r="AD91" s="9">
        <v>80.129530675601643</v>
      </c>
      <c r="AE91" s="9"/>
      <c r="AF91" s="9"/>
      <c r="AL91"/>
      <c r="AM91"/>
      <c r="AN91" s="4"/>
      <c r="AO91" s="2"/>
      <c r="AP91"/>
      <c r="AQ91" s="3"/>
      <c r="AR91" s="4"/>
      <c r="AS91" s="2"/>
      <c r="AT91"/>
      <c r="AU91" s="3"/>
      <c r="AV91" s="4"/>
      <c r="AW91" s="2"/>
    </row>
    <row r="92" spans="1:49" x14ac:dyDescent="0.2">
      <c r="A92">
        <v>2022</v>
      </c>
      <c r="B92" t="s">
        <v>9</v>
      </c>
      <c r="C92" t="s">
        <v>17</v>
      </c>
      <c r="D92" s="1">
        <v>44727</v>
      </c>
      <c r="E92">
        <v>6</v>
      </c>
      <c r="F92">
        <v>3</v>
      </c>
      <c r="G92">
        <v>9</v>
      </c>
      <c r="H92" s="3">
        <v>124.6</v>
      </c>
      <c r="I92" s="4">
        <v>51</v>
      </c>
      <c r="J92" s="2" t="s">
        <v>59</v>
      </c>
      <c r="K92" s="2" t="s">
        <v>59</v>
      </c>
      <c r="L92" s="1">
        <v>44791</v>
      </c>
      <c r="M92" s="2">
        <f t="shared" si="2"/>
        <v>4630.4517906336087</v>
      </c>
      <c r="N92" s="9">
        <v>14.617471513836136</v>
      </c>
      <c r="O92" s="9">
        <v>44.536082474226802</v>
      </c>
      <c r="P92" s="9">
        <v>67.194791101465</v>
      </c>
      <c r="Q92" s="9">
        <v>42.278893109061308</v>
      </c>
      <c r="R92" s="9">
        <v>4.3624525230602273</v>
      </c>
      <c r="S92" s="9">
        <v>1.9099294628323387</v>
      </c>
      <c r="T92" s="9">
        <v>0.90992946283233866</v>
      </c>
      <c r="U92" s="9">
        <v>62.491155724362457</v>
      </c>
      <c r="V92" s="9">
        <v>54.206391752577325</v>
      </c>
      <c r="W92" s="9">
        <v>1.7858527131782946</v>
      </c>
      <c r="X92" s="9">
        <v>20.981443298969069</v>
      </c>
      <c r="Y92" s="9">
        <v>50.773185024416705</v>
      </c>
      <c r="Z92" s="9">
        <v>56.993685822485631</v>
      </c>
      <c r="AA92" s="9">
        <v>82.749860536680714</v>
      </c>
      <c r="AB92" s="9">
        <v>75.042350219337791</v>
      </c>
      <c r="AC92" s="9">
        <v>82.749860536680714</v>
      </c>
      <c r="AD92" s="9">
        <v>75.042350219337791</v>
      </c>
      <c r="AE92" s="9"/>
      <c r="AF92" s="9"/>
      <c r="AL92"/>
      <c r="AM92"/>
      <c r="AN92" s="4"/>
      <c r="AO92" s="2"/>
      <c r="AP92"/>
      <c r="AQ92" s="3"/>
      <c r="AR92" s="4"/>
      <c r="AS92" s="2"/>
      <c r="AT92"/>
      <c r="AU92" s="3"/>
      <c r="AV92" s="4"/>
      <c r="AW92" s="2"/>
    </row>
    <row r="93" spans="1:49" x14ac:dyDescent="0.2">
      <c r="A93">
        <v>2022</v>
      </c>
      <c r="B93" t="s">
        <v>9</v>
      </c>
      <c r="C93" t="s">
        <v>17</v>
      </c>
      <c r="D93" s="1">
        <v>44727</v>
      </c>
      <c r="E93">
        <v>6</v>
      </c>
      <c r="F93">
        <v>4</v>
      </c>
      <c r="G93">
        <v>9</v>
      </c>
      <c r="H93" s="3">
        <v>137.69999999999999</v>
      </c>
      <c r="I93" s="4">
        <v>47</v>
      </c>
      <c r="J93" s="2" t="s">
        <v>59</v>
      </c>
      <c r="K93" s="2" t="s">
        <v>59</v>
      </c>
      <c r="L93" s="1">
        <v>44791</v>
      </c>
      <c r="M93" s="2">
        <f t="shared" si="2"/>
        <v>5117.2809917355362</v>
      </c>
      <c r="N93" s="9">
        <v>12.697375585320703</v>
      </c>
      <c r="O93" s="9">
        <v>42.861809866056845</v>
      </c>
      <c r="P93" s="9">
        <v>66.339976042687582</v>
      </c>
      <c r="Q93" s="9">
        <v>42.633126429271478</v>
      </c>
      <c r="R93" s="9">
        <v>4.323205923989982</v>
      </c>
      <c r="S93" s="9">
        <v>1.7314603070891867</v>
      </c>
      <c r="T93" s="9">
        <v>0.73146030708918675</v>
      </c>
      <c r="U93" s="9">
        <v>61.696177719699456</v>
      </c>
      <c r="V93" s="9">
        <v>55.510650114341722</v>
      </c>
      <c r="W93" s="9">
        <v>1.8088640840446486</v>
      </c>
      <c r="X93" s="9">
        <v>23.874986387890644</v>
      </c>
      <c r="Y93" s="9">
        <v>51.008395949036263</v>
      </c>
      <c r="Z93" s="9">
        <v>57.51084615626938</v>
      </c>
      <c r="AA93" s="9">
        <v>84.576669963490176</v>
      </c>
      <c r="AB93" s="9">
        <v>77.838156026202867</v>
      </c>
      <c r="AC93" s="9">
        <v>84.576669963490176</v>
      </c>
      <c r="AD93" s="9">
        <v>77.838156026202867</v>
      </c>
      <c r="AE93" s="9"/>
      <c r="AF93" s="9"/>
      <c r="AL93"/>
      <c r="AM93"/>
      <c r="AN93" s="4"/>
      <c r="AO93" s="2"/>
      <c r="AP93"/>
      <c r="AQ93" s="3"/>
      <c r="AR93" s="4"/>
      <c r="AS93" s="2"/>
      <c r="AT93"/>
      <c r="AU93" s="3"/>
      <c r="AV93" s="4"/>
      <c r="AW93" s="2"/>
    </row>
    <row r="94" spans="1:49" x14ac:dyDescent="0.2">
      <c r="A94">
        <v>2022</v>
      </c>
      <c r="B94" t="s">
        <v>12</v>
      </c>
      <c r="C94" t="s">
        <v>18</v>
      </c>
      <c r="D94" s="1">
        <v>44741</v>
      </c>
      <c r="E94">
        <v>6</v>
      </c>
      <c r="F94">
        <v>1</v>
      </c>
      <c r="G94">
        <v>9</v>
      </c>
      <c r="H94" s="3">
        <v>217.3</v>
      </c>
      <c r="I94" s="4">
        <v>52</v>
      </c>
      <c r="J94" s="2" t="s">
        <v>59</v>
      </c>
      <c r="K94" s="2" t="s">
        <v>59</v>
      </c>
      <c r="L94" s="1">
        <v>44805</v>
      </c>
      <c r="M94" s="2">
        <f t="shared" si="2"/>
        <v>8075.4187327823693</v>
      </c>
      <c r="N94" s="9">
        <v>11.324809283335124</v>
      </c>
      <c r="O94" s="9">
        <v>44.428924465456113</v>
      </c>
      <c r="P94" s="9">
        <v>71.215214354786724</v>
      </c>
      <c r="Q94" s="9">
        <v>42.591597722144627</v>
      </c>
      <c r="R94" s="9">
        <v>5.8128290534006668</v>
      </c>
      <c r="S94" s="9">
        <v>1.6331793273879878</v>
      </c>
      <c r="T94" s="9">
        <v>0.63317932738798777</v>
      </c>
      <c r="U94" s="9">
        <v>66.23014934995166</v>
      </c>
      <c r="V94" s="9">
        <v>54.289867841409695</v>
      </c>
      <c r="W94" s="9">
        <v>1.6850331925165962</v>
      </c>
      <c r="X94" s="9">
        <v>20.81186203932522</v>
      </c>
      <c r="Y94" s="9">
        <v>50.980820887504038</v>
      </c>
      <c r="Z94" s="9">
        <v>55.394796570689834</v>
      </c>
      <c r="AA94" s="9">
        <v>75.887862531964956</v>
      </c>
      <c r="AB94" s="9">
        <v>70.914906457453228</v>
      </c>
      <c r="AC94" s="9">
        <v>75.887862531964956</v>
      </c>
      <c r="AD94" s="9">
        <v>70.914906457453228</v>
      </c>
      <c r="AE94" s="9"/>
      <c r="AF94" s="9"/>
      <c r="AL94"/>
      <c r="AM94"/>
      <c r="AN94" s="4"/>
      <c r="AO94" s="2"/>
      <c r="AP94"/>
      <c r="AQ94" s="3"/>
      <c r="AR94" s="4"/>
      <c r="AS94" s="2"/>
      <c r="AT94"/>
      <c r="AU94" s="3"/>
      <c r="AV94" s="4"/>
      <c r="AW94" s="2"/>
    </row>
    <row r="95" spans="1:49" x14ac:dyDescent="0.2">
      <c r="A95">
        <v>2022</v>
      </c>
      <c r="B95" t="s">
        <v>12</v>
      </c>
      <c r="C95" t="s">
        <v>18</v>
      </c>
      <c r="D95" s="1">
        <v>44741</v>
      </c>
      <c r="E95">
        <v>6</v>
      </c>
      <c r="F95">
        <v>2</v>
      </c>
      <c r="G95">
        <v>9</v>
      </c>
      <c r="H95" s="3">
        <v>123.2</v>
      </c>
      <c r="I95" s="4">
        <v>54</v>
      </c>
      <c r="J95" s="2" t="s">
        <v>59</v>
      </c>
      <c r="K95" s="2" t="s">
        <v>59</v>
      </c>
      <c r="L95" s="1">
        <v>44805</v>
      </c>
      <c r="M95" s="2">
        <f t="shared" si="2"/>
        <v>4578.424242424242</v>
      </c>
      <c r="N95" s="9">
        <v>14.347731712611244</v>
      </c>
      <c r="O95" s="9">
        <v>40.047753418710656</v>
      </c>
      <c r="P95" s="9">
        <v>62.014326025613201</v>
      </c>
      <c r="Q95" s="9">
        <v>39.25548079010202</v>
      </c>
      <c r="R95" s="9">
        <v>3.6574777512481003</v>
      </c>
      <c r="S95" s="9">
        <v>2.4202300846537876</v>
      </c>
      <c r="T95" s="9">
        <v>1.4202300846537876</v>
      </c>
      <c r="U95" s="9">
        <v>57.673323203820281</v>
      </c>
      <c r="V95" s="9">
        <v>57.702800086824404</v>
      </c>
      <c r="W95" s="9">
        <v>1.9350367518375917</v>
      </c>
      <c r="X95" s="9">
        <v>25.558714998914695</v>
      </c>
      <c r="Y95" s="9">
        <v>48.765639244627742</v>
      </c>
      <c r="Z95" s="9">
        <v>58.754484182628261</v>
      </c>
      <c r="AA95" s="9">
        <v>92.432590429793621</v>
      </c>
      <c r="AB95" s="9">
        <v>86.555844071273327</v>
      </c>
      <c r="AC95" s="9">
        <v>92.432590429793621</v>
      </c>
      <c r="AD95" s="9">
        <v>86.555844071273327</v>
      </c>
      <c r="AE95" s="9"/>
      <c r="AF95" s="9"/>
      <c r="AL95"/>
      <c r="AM95"/>
      <c r="AN95" s="4"/>
      <c r="AO95" s="2"/>
      <c r="AP95"/>
      <c r="AQ95" s="3"/>
      <c r="AR95" s="4"/>
      <c r="AS95" s="2"/>
      <c r="AT95"/>
      <c r="AU95" s="3"/>
      <c r="AV95" s="4"/>
      <c r="AW95" s="2"/>
    </row>
    <row r="96" spans="1:49" x14ac:dyDescent="0.2">
      <c r="A96">
        <v>2022</v>
      </c>
      <c r="B96" t="s">
        <v>12</v>
      </c>
      <c r="C96" t="s">
        <v>18</v>
      </c>
      <c r="D96" s="1">
        <v>44741</v>
      </c>
      <c r="E96">
        <v>6</v>
      </c>
      <c r="F96">
        <v>3</v>
      </c>
      <c r="G96">
        <v>9</v>
      </c>
      <c r="H96" s="3">
        <v>140.1</v>
      </c>
      <c r="I96" s="4">
        <v>52</v>
      </c>
      <c r="J96" s="2" t="s">
        <v>59</v>
      </c>
      <c r="K96" s="2" t="s">
        <v>59</v>
      </c>
      <c r="L96" s="1">
        <v>44805</v>
      </c>
      <c r="M96" s="2">
        <f t="shared" si="2"/>
        <v>5206.4710743801643</v>
      </c>
      <c r="N96" s="9">
        <v>13.694163677861102</v>
      </c>
      <c r="O96" s="9">
        <v>41.028149114226714</v>
      </c>
      <c r="P96" s="9">
        <v>65.362460602108456</v>
      </c>
      <c r="Q96" s="9">
        <v>40.647755678730569</v>
      </c>
      <c r="R96" s="9">
        <v>4.3908270840126074</v>
      </c>
      <c r="S96" s="9">
        <v>2.0541245516791653</v>
      </c>
      <c r="T96" s="9">
        <v>1.0541245516791653</v>
      </c>
      <c r="U96" s="9">
        <v>60.787088359960869</v>
      </c>
      <c r="V96" s="9">
        <v>56.939071840017391</v>
      </c>
      <c r="W96" s="9">
        <v>1.8359161955437315</v>
      </c>
      <c r="X96" s="9">
        <v>23.464623410498859</v>
      </c>
      <c r="Y96" s="9">
        <v>49.690109770677097</v>
      </c>
      <c r="Z96" s="9">
        <v>57.415051108530847</v>
      </c>
      <c r="AA96" s="9">
        <v>85.698554632620215</v>
      </c>
      <c r="AB96" s="9">
        <v>81.03516600799685</v>
      </c>
      <c r="AC96" s="9">
        <v>85.698554632620215</v>
      </c>
      <c r="AD96" s="9">
        <v>81.03516600799685</v>
      </c>
      <c r="AE96" s="9"/>
      <c r="AF96" s="9"/>
      <c r="AL96"/>
      <c r="AM96"/>
      <c r="AN96" s="4"/>
      <c r="AO96" s="2"/>
      <c r="AP96"/>
      <c r="AQ96" s="3"/>
      <c r="AR96" s="4"/>
      <c r="AS96" s="2"/>
      <c r="AT96"/>
      <c r="AU96" s="3"/>
      <c r="AV96" s="4"/>
      <c r="AW96" s="2"/>
    </row>
    <row r="97" spans="1:30" x14ac:dyDescent="0.2">
      <c r="A97">
        <v>2022</v>
      </c>
      <c r="B97" t="s">
        <v>12</v>
      </c>
      <c r="C97" t="s">
        <v>18</v>
      </c>
      <c r="D97" s="1">
        <v>44741</v>
      </c>
      <c r="E97">
        <v>6</v>
      </c>
      <c r="F97">
        <v>4</v>
      </c>
      <c r="G97">
        <v>9</v>
      </c>
      <c r="H97" s="3">
        <v>155.19999999999999</v>
      </c>
      <c r="I97" s="4">
        <v>53</v>
      </c>
      <c r="J97" s="2" t="s">
        <v>59</v>
      </c>
      <c r="K97" s="2" t="s">
        <v>59</v>
      </c>
      <c r="L97" s="1">
        <v>44805</v>
      </c>
      <c r="M97" s="2">
        <f t="shared" si="2"/>
        <v>5767.6253443526166</v>
      </c>
      <c r="N97" s="9">
        <v>12.967391304347824</v>
      </c>
      <c r="O97" s="9">
        <v>40.793478260869563</v>
      </c>
      <c r="P97" s="9">
        <v>66.630434782608688</v>
      </c>
      <c r="Q97" s="9">
        <v>41.565217391304351</v>
      </c>
      <c r="R97" s="9">
        <v>3.9347826086956519</v>
      </c>
      <c r="S97" s="9">
        <v>1.9673913043478259</v>
      </c>
      <c r="T97" s="9">
        <v>0.96739130434782594</v>
      </c>
      <c r="U97" s="9">
        <v>61.966304347826082</v>
      </c>
      <c r="V97" s="9">
        <v>57.121880434782611</v>
      </c>
      <c r="W97" s="9">
        <v>1.8009787928221861</v>
      </c>
      <c r="X97" s="9">
        <v>23.098913043478262</v>
      </c>
      <c r="Y97" s="9">
        <v>50.299304347826094</v>
      </c>
      <c r="Z97" s="9">
        <v>57.198516756143675</v>
      </c>
      <c r="AA97" s="9"/>
      <c r="AB97" s="9"/>
      <c r="AC97" s="9"/>
      <c r="AD97" s="9"/>
    </row>
    <row r="98" spans="1:30" x14ac:dyDescent="0.2">
      <c r="AA98" s="9">
        <v>83.750663137153836</v>
      </c>
      <c r="AB98" s="9">
        <v>79.748290906331803</v>
      </c>
    </row>
  </sheetData>
  <sortState xmlns:xlrd2="http://schemas.microsoft.com/office/spreadsheetml/2017/richdata2" ref="A2:AV97">
    <sortCondition ref="G2:G9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stats</vt:lpstr>
      <vt:lpstr>stats with units (need FQ 2023)</vt:lpstr>
      <vt:lpstr>field data</vt:lpstr>
      <vt:lpstr>weeds</vt:lpstr>
      <vt:lpstr>forage quality</vt:lpstr>
      <vt:lpstr>summary tables</vt:lpstr>
      <vt:lpstr>forage quality for stats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Arthur Siller</cp:lastModifiedBy>
  <dcterms:created xsi:type="dcterms:W3CDTF">2022-08-03T20:36:53Z</dcterms:created>
  <dcterms:modified xsi:type="dcterms:W3CDTF">2023-09-30T19:02:31Z</dcterms:modified>
</cp:coreProperties>
</file>