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ller/Desktop/umass/research/extended grazing/crabgrass/"/>
    </mc:Choice>
  </mc:AlternateContent>
  <xr:revisionPtr revIDLastSave="0" documentId="13_ncr:1_{B2FCAEC5-A5E3-F84F-8480-629D06A7EC50}" xr6:coauthVersionLast="47" xr6:coauthVersionMax="47" xr10:uidLastSave="{00000000-0000-0000-0000-000000000000}"/>
  <bookViews>
    <workbookView xWindow="40" yWindow="500" windowWidth="20320" windowHeight="15020" xr2:uid="{D1CE7F99-61F4-C94C-9613-09DA2AF1B6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5" i="1" l="1"/>
  <c r="Z14" i="1"/>
  <c r="Z13" i="1"/>
  <c r="Z12" i="1"/>
  <c r="Z11" i="1"/>
  <c r="Z10" i="1"/>
  <c r="AB10" i="1" s="1"/>
  <c r="Z9" i="1"/>
  <c r="Z8" i="1"/>
  <c r="Z7" i="1"/>
  <c r="Z6" i="1"/>
  <c r="Z5" i="1"/>
  <c r="Z4" i="1"/>
  <c r="AD5" i="1" l="1"/>
  <c r="AB7" i="1"/>
  <c r="AB13" i="1"/>
  <c r="AD4" i="1"/>
  <c r="AD6" i="1"/>
  <c r="AB4" i="1"/>
  <c r="AY15" i="1"/>
  <c r="AZ15" i="1" s="1"/>
  <c r="BA14" i="1"/>
  <c r="AY14" i="1"/>
  <c r="AZ14" i="1" s="1"/>
  <c r="AY13" i="1"/>
  <c r="AZ13" i="1" s="1"/>
  <c r="BD11" i="1"/>
  <c r="BD8" i="1"/>
  <c r="BD5" i="1"/>
  <c r="BA11" i="1"/>
  <c r="BA8" i="1"/>
  <c r="BA5" i="1"/>
  <c r="BB12" i="1"/>
  <c r="BC12" i="1" s="1"/>
  <c r="BB11" i="1"/>
  <c r="BC11" i="1" s="1"/>
  <c r="BB10" i="1"/>
  <c r="BC10" i="1" s="1"/>
  <c r="BB9" i="1"/>
  <c r="BC9" i="1" s="1"/>
  <c r="BB8" i="1"/>
  <c r="BC8" i="1" s="1"/>
  <c r="BB7" i="1"/>
  <c r="BC7" i="1" s="1"/>
  <c r="BB6" i="1"/>
  <c r="BC6" i="1" s="1"/>
  <c r="BB5" i="1"/>
  <c r="BC5" i="1" s="1"/>
  <c r="BB4" i="1"/>
  <c r="BC4" i="1" s="1"/>
  <c r="AY12" i="1"/>
  <c r="AZ12" i="1" s="1"/>
  <c r="AY11" i="1"/>
  <c r="AZ11" i="1" s="1"/>
  <c r="AY10" i="1"/>
  <c r="AZ10" i="1" s="1"/>
  <c r="AY9" i="1"/>
  <c r="AZ9" i="1" s="1"/>
  <c r="AY8" i="1"/>
  <c r="AZ8" i="1" s="1"/>
  <c r="AY7" i="1"/>
  <c r="AZ7" i="1" s="1"/>
  <c r="AY6" i="1"/>
  <c r="AZ6" i="1" s="1"/>
  <c r="AY5" i="1"/>
  <c r="AZ5" i="1" s="1"/>
  <c r="AY4" i="1"/>
  <c r="AZ4" i="1" s="1"/>
  <c r="T51" i="1" l="1"/>
  <c r="P51" i="1" s="1"/>
  <c r="L51" i="1" s="1"/>
  <c r="T50" i="1"/>
  <c r="P50" i="1" s="1"/>
  <c r="L50" i="1" s="1"/>
  <c r="T49" i="1"/>
  <c r="P49" i="1" s="1"/>
  <c r="L49" i="1" s="1"/>
  <c r="T48" i="1"/>
  <c r="P48" i="1" s="1"/>
  <c r="L48" i="1" s="1"/>
  <c r="T47" i="1"/>
  <c r="P47" i="1" s="1"/>
  <c r="L47" i="1" s="1"/>
  <c r="T46" i="1"/>
  <c r="P46" i="1" s="1"/>
  <c r="L46" i="1" s="1"/>
  <c r="T45" i="1"/>
  <c r="P45" i="1" s="1"/>
  <c r="L45" i="1" s="1"/>
  <c r="T44" i="1"/>
  <c r="P44" i="1" s="1"/>
  <c r="L44" i="1" s="1"/>
  <c r="T43" i="1"/>
  <c r="P43" i="1" s="1"/>
  <c r="L43" i="1" s="1"/>
  <c r="T42" i="1"/>
  <c r="P42" i="1" s="1"/>
  <c r="L42" i="1" s="1"/>
  <c r="T41" i="1"/>
  <c r="P41" i="1" s="1"/>
  <c r="L41" i="1" s="1"/>
  <c r="T40" i="1"/>
  <c r="P40" i="1" s="1"/>
  <c r="L40" i="1" s="1"/>
  <c r="T39" i="1"/>
  <c r="P39" i="1" s="1"/>
  <c r="L39" i="1" s="1"/>
  <c r="T38" i="1"/>
  <c r="P38" i="1" s="1"/>
  <c r="L38" i="1" s="1"/>
  <c r="T37" i="1"/>
  <c r="P37" i="1" s="1"/>
  <c r="L37" i="1" s="1"/>
  <c r="T36" i="1"/>
  <c r="P36" i="1" s="1"/>
  <c r="L36" i="1" s="1"/>
  <c r="T35" i="1"/>
  <c r="P35" i="1" s="1"/>
  <c r="L35" i="1" s="1"/>
  <c r="T34" i="1"/>
  <c r="P34" i="1" s="1"/>
  <c r="L34" i="1" s="1"/>
  <c r="T33" i="1"/>
  <c r="P33" i="1" s="1"/>
  <c r="L33" i="1" s="1"/>
  <c r="T32" i="1"/>
  <c r="P32" i="1" s="1"/>
  <c r="L32" i="1" s="1"/>
  <c r="T31" i="1"/>
  <c r="P31" i="1" s="1"/>
  <c r="L31" i="1" s="1"/>
  <c r="T30" i="1"/>
  <c r="P30" i="1" s="1"/>
  <c r="L30" i="1" s="1"/>
  <c r="T29" i="1"/>
  <c r="P29" i="1" s="1"/>
  <c r="L29" i="1" s="1"/>
  <c r="T28" i="1"/>
  <c r="P28" i="1" s="1"/>
  <c r="L28" i="1" s="1"/>
  <c r="T27" i="1"/>
  <c r="P27" i="1" s="1"/>
  <c r="L27" i="1" s="1"/>
  <c r="T26" i="1"/>
  <c r="P26" i="1" s="1"/>
  <c r="L26" i="1" s="1"/>
  <c r="T25" i="1"/>
  <c r="P25" i="1" s="1"/>
  <c r="L25" i="1" s="1"/>
  <c r="T24" i="1"/>
  <c r="P24" i="1" s="1"/>
  <c r="L24" i="1" s="1"/>
  <c r="T23" i="1"/>
  <c r="P23" i="1" s="1"/>
  <c r="L23" i="1" s="1"/>
  <c r="T22" i="1"/>
  <c r="P22" i="1" s="1"/>
  <c r="L22" i="1" s="1"/>
  <c r="T21" i="1"/>
  <c r="P21" i="1" s="1"/>
  <c r="L21" i="1" s="1"/>
  <c r="T20" i="1"/>
  <c r="P20" i="1" s="1"/>
  <c r="L20" i="1" s="1"/>
  <c r="T19" i="1"/>
  <c r="P19" i="1" s="1"/>
  <c r="L19" i="1" s="1"/>
  <c r="T18" i="1"/>
  <c r="P18" i="1" s="1"/>
  <c r="L18" i="1" s="1"/>
  <c r="T17" i="1"/>
  <c r="P17" i="1" s="1"/>
  <c r="L17" i="1" s="1"/>
  <c r="T16" i="1"/>
  <c r="P16" i="1" s="1"/>
  <c r="L16" i="1" s="1"/>
  <c r="T15" i="1"/>
  <c r="P15" i="1" s="1"/>
  <c r="L15" i="1" s="1"/>
  <c r="T14" i="1"/>
  <c r="P14" i="1" s="1"/>
  <c r="L14" i="1" s="1"/>
  <c r="T13" i="1"/>
  <c r="P13" i="1" s="1"/>
  <c r="L13" i="1" s="1"/>
  <c r="T12" i="1"/>
  <c r="P12" i="1" s="1"/>
  <c r="L12" i="1" s="1"/>
  <c r="T11" i="1"/>
  <c r="P11" i="1" s="1"/>
  <c r="L11" i="1" s="1"/>
  <c r="T10" i="1"/>
  <c r="P10" i="1" s="1"/>
  <c r="L10" i="1" s="1"/>
  <c r="T9" i="1"/>
  <c r="P9" i="1" s="1"/>
  <c r="L9" i="1" s="1"/>
  <c r="T8" i="1"/>
  <c r="P8" i="1" s="1"/>
  <c r="L8" i="1" s="1"/>
  <c r="T7" i="1"/>
  <c r="P7" i="1" s="1"/>
  <c r="L7" i="1" s="1"/>
  <c r="T6" i="1"/>
  <c r="P6" i="1" s="1"/>
  <c r="L6" i="1" s="1"/>
  <c r="T5" i="1"/>
  <c r="P5" i="1" s="1"/>
  <c r="L5" i="1" s="1"/>
  <c r="T4" i="1"/>
  <c r="P4" i="1" s="1"/>
  <c r="L4" i="1" s="1"/>
  <c r="AH51" i="1"/>
  <c r="AL51" i="1" s="1"/>
  <c r="AP51" i="1" s="1"/>
  <c r="AT51" i="1" s="1"/>
  <c r="AX51" i="1" s="1"/>
  <c r="AH50" i="1"/>
  <c r="AL50" i="1" s="1"/>
  <c r="AP50" i="1" s="1"/>
  <c r="AT50" i="1" s="1"/>
  <c r="AX50" i="1" s="1"/>
  <c r="AH49" i="1"/>
  <c r="AL49" i="1" s="1"/>
  <c r="AP49" i="1" s="1"/>
  <c r="AT49" i="1" s="1"/>
  <c r="AX49" i="1" s="1"/>
  <c r="AH48" i="1"/>
  <c r="AL48" i="1" s="1"/>
  <c r="AP48" i="1" s="1"/>
  <c r="AT48" i="1" s="1"/>
  <c r="AX48" i="1" s="1"/>
  <c r="AH47" i="1"/>
  <c r="AL47" i="1" s="1"/>
  <c r="AP47" i="1" s="1"/>
  <c r="AT47" i="1" s="1"/>
  <c r="AX47" i="1" s="1"/>
  <c r="AH46" i="1"/>
  <c r="AL46" i="1" s="1"/>
  <c r="AP46" i="1" s="1"/>
  <c r="AT46" i="1" s="1"/>
  <c r="AX46" i="1" s="1"/>
  <c r="AH45" i="1"/>
  <c r="AL45" i="1" s="1"/>
  <c r="AP45" i="1" s="1"/>
  <c r="AT45" i="1" s="1"/>
  <c r="AX45" i="1" s="1"/>
  <c r="AH44" i="1"/>
  <c r="AL44" i="1" s="1"/>
  <c r="AP44" i="1" s="1"/>
  <c r="AT44" i="1" s="1"/>
  <c r="AX44" i="1" s="1"/>
  <c r="AH43" i="1"/>
  <c r="AL43" i="1" s="1"/>
  <c r="AP43" i="1" s="1"/>
  <c r="AT43" i="1" s="1"/>
  <c r="AX43" i="1" s="1"/>
  <c r="AH42" i="1"/>
  <c r="AL42" i="1" s="1"/>
  <c r="AP42" i="1" s="1"/>
  <c r="AT42" i="1" s="1"/>
  <c r="AX42" i="1" s="1"/>
  <c r="AH41" i="1"/>
  <c r="AL41" i="1" s="1"/>
  <c r="AP41" i="1" s="1"/>
  <c r="AT41" i="1" s="1"/>
  <c r="AX41" i="1" s="1"/>
  <c r="AH40" i="1"/>
  <c r="AL40" i="1" s="1"/>
  <c r="AP40" i="1" s="1"/>
  <c r="AT40" i="1" s="1"/>
  <c r="AX40" i="1" s="1"/>
  <c r="AH39" i="1"/>
  <c r="AL39" i="1" s="1"/>
  <c r="AP39" i="1" s="1"/>
  <c r="AT39" i="1" s="1"/>
  <c r="AX39" i="1" s="1"/>
  <c r="AH38" i="1"/>
  <c r="AL38" i="1" s="1"/>
  <c r="AP38" i="1" s="1"/>
  <c r="AT38" i="1" s="1"/>
  <c r="AX38" i="1" s="1"/>
  <c r="AH37" i="1"/>
  <c r="AL37" i="1" s="1"/>
  <c r="AP37" i="1" s="1"/>
  <c r="AT37" i="1" s="1"/>
  <c r="AX37" i="1" s="1"/>
  <c r="AH36" i="1"/>
  <c r="AL36" i="1" s="1"/>
  <c r="AP36" i="1" s="1"/>
  <c r="AT36" i="1" s="1"/>
  <c r="AX36" i="1" s="1"/>
  <c r="AH35" i="1"/>
  <c r="AL35" i="1" s="1"/>
  <c r="AP35" i="1" s="1"/>
  <c r="AT35" i="1" s="1"/>
  <c r="AX35" i="1" s="1"/>
  <c r="AH34" i="1"/>
  <c r="AL34" i="1" s="1"/>
  <c r="AP34" i="1" s="1"/>
  <c r="AT34" i="1" s="1"/>
  <c r="AX34" i="1" s="1"/>
  <c r="AH33" i="1"/>
  <c r="AL33" i="1" s="1"/>
  <c r="AP33" i="1" s="1"/>
  <c r="AT33" i="1" s="1"/>
  <c r="AX33" i="1" s="1"/>
  <c r="AH32" i="1"/>
  <c r="AL32" i="1" s="1"/>
  <c r="AP32" i="1" s="1"/>
  <c r="AT32" i="1" s="1"/>
  <c r="AX32" i="1" s="1"/>
  <c r="AH31" i="1"/>
  <c r="AL31" i="1" s="1"/>
  <c r="AP31" i="1" s="1"/>
  <c r="AT31" i="1" s="1"/>
  <c r="AX31" i="1" s="1"/>
  <c r="AH30" i="1"/>
  <c r="AL30" i="1" s="1"/>
  <c r="AP30" i="1" s="1"/>
  <c r="AT30" i="1" s="1"/>
  <c r="AX30" i="1" s="1"/>
  <c r="AH29" i="1"/>
  <c r="AL29" i="1" s="1"/>
  <c r="AP29" i="1" s="1"/>
  <c r="AT29" i="1" s="1"/>
  <c r="AX29" i="1" s="1"/>
  <c r="AH28" i="1"/>
  <c r="AL28" i="1" s="1"/>
  <c r="AP28" i="1" s="1"/>
  <c r="AT28" i="1" s="1"/>
  <c r="AX28" i="1" s="1"/>
  <c r="AH27" i="1"/>
  <c r="AL27" i="1" s="1"/>
  <c r="AP27" i="1" s="1"/>
  <c r="AT27" i="1" s="1"/>
  <c r="AX27" i="1" s="1"/>
  <c r="AH26" i="1"/>
  <c r="AL26" i="1" s="1"/>
  <c r="AP26" i="1" s="1"/>
  <c r="AT26" i="1" s="1"/>
  <c r="AX26" i="1" s="1"/>
  <c r="AH25" i="1"/>
  <c r="AL25" i="1" s="1"/>
  <c r="AP25" i="1" s="1"/>
  <c r="AT25" i="1" s="1"/>
  <c r="AX25" i="1" s="1"/>
  <c r="AH24" i="1"/>
  <c r="AL24" i="1" s="1"/>
  <c r="AP24" i="1" s="1"/>
  <c r="AT24" i="1" s="1"/>
  <c r="AX24" i="1" s="1"/>
  <c r="AH23" i="1"/>
  <c r="AL23" i="1" s="1"/>
  <c r="AP23" i="1" s="1"/>
  <c r="AT23" i="1" s="1"/>
  <c r="AX23" i="1" s="1"/>
  <c r="AH22" i="1"/>
  <c r="AL22" i="1" s="1"/>
  <c r="AP22" i="1" s="1"/>
  <c r="AT22" i="1" s="1"/>
  <c r="AX22" i="1" s="1"/>
  <c r="AH21" i="1"/>
  <c r="AL21" i="1" s="1"/>
  <c r="AP21" i="1" s="1"/>
  <c r="AT21" i="1" s="1"/>
  <c r="AX21" i="1" s="1"/>
  <c r="AH20" i="1"/>
  <c r="AL20" i="1" s="1"/>
  <c r="AP20" i="1" s="1"/>
  <c r="AT20" i="1" s="1"/>
  <c r="AX20" i="1" s="1"/>
  <c r="AH19" i="1"/>
  <c r="AL19" i="1" s="1"/>
  <c r="AP19" i="1" s="1"/>
  <c r="AT19" i="1" s="1"/>
  <c r="AX19" i="1" s="1"/>
  <c r="AH18" i="1"/>
  <c r="AL18" i="1" s="1"/>
  <c r="AP18" i="1" s="1"/>
  <c r="AT18" i="1" s="1"/>
  <c r="AX18" i="1" s="1"/>
  <c r="AH17" i="1"/>
  <c r="AL17" i="1" s="1"/>
  <c r="AP17" i="1" s="1"/>
  <c r="AT17" i="1" s="1"/>
  <c r="AX17" i="1" s="1"/>
  <c r="AH16" i="1"/>
  <c r="AL16" i="1" s="1"/>
  <c r="AP16" i="1" s="1"/>
  <c r="AT16" i="1" s="1"/>
  <c r="AX16" i="1" s="1"/>
  <c r="AH15" i="1"/>
  <c r="AL15" i="1" s="1"/>
  <c r="AP15" i="1" s="1"/>
  <c r="AT15" i="1" s="1"/>
  <c r="AX15" i="1" s="1"/>
  <c r="AH14" i="1"/>
  <c r="AL14" i="1" s="1"/>
  <c r="AP14" i="1" s="1"/>
  <c r="AT14" i="1" s="1"/>
  <c r="AX14" i="1" s="1"/>
  <c r="AH13" i="1"/>
  <c r="AL13" i="1" s="1"/>
  <c r="AP13" i="1" s="1"/>
  <c r="AT13" i="1" s="1"/>
  <c r="AX13" i="1" s="1"/>
  <c r="AH12" i="1"/>
  <c r="AL12" i="1" s="1"/>
  <c r="AP12" i="1" s="1"/>
  <c r="AT12" i="1" s="1"/>
  <c r="AX12" i="1" s="1"/>
  <c r="AH11" i="1"/>
  <c r="AL11" i="1" s="1"/>
  <c r="AP11" i="1" s="1"/>
  <c r="AT11" i="1" s="1"/>
  <c r="AX11" i="1" s="1"/>
  <c r="AH10" i="1"/>
  <c r="AL10" i="1" s="1"/>
  <c r="AP10" i="1" s="1"/>
  <c r="AT10" i="1" s="1"/>
  <c r="AX10" i="1" s="1"/>
  <c r="AH9" i="1"/>
  <c r="AL9" i="1" s="1"/>
  <c r="AP9" i="1" s="1"/>
  <c r="AT9" i="1" s="1"/>
  <c r="AX9" i="1" s="1"/>
  <c r="AH8" i="1"/>
  <c r="AL8" i="1" s="1"/>
  <c r="AP8" i="1" s="1"/>
  <c r="AT8" i="1" s="1"/>
  <c r="AX8" i="1" s="1"/>
  <c r="AH7" i="1"/>
  <c r="AL7" i="1" s="1"/>
  <c r="AP7" i="1" s="1"/>
  <c r="AT7" i="1" s="1"/>
  <c r="AX7" i="1" s="1"/>
  <c r="AH6" i="1"/>
  <c r="AL6" i="1" s="1"/>
  <c r="AP6" i="1" s="1"/>
  <c r="AT6" i="1" s="1"/>
  <c r="AX6" i="1" s="1"/>
  <c r="AH5" i="1"/>
  <c r="AL5" i="1" s="1"/>
  <c r="AP5" i="1" s="1"/>
  <c r="AT5" i="1" s="1"/>
  <c r="AX5" i="1" s="1"/>
  <c r="AH4" i="1"/>
  <c r="AL4" i="1" s="1"/>
  <c r="AP4" i="1" s="1"/>
  <c r="AT4" i="1" s="1"/>
  <c r="AX4" i="1" s="1"/>
</calcChain>
</file>

<file path=xl/sharedStrings.xml><?xml version="1.0" encoding="utf-8"?>
<sst xmlns="http://schemas.openxmlformats.org/spreadsheetml/2006/main" count="323" uniqueCount="62">
  <si>
    <t>planting date</t>
  </si>
  <si>
    <t>treatment</t>
  </si>
  <si>
    <t>mm3</t>
  </si>
  <si>
    <t>mm6</t>
  </si>
  <si>
    <t>mm9</t>
  </si>
  <si>
    <t>ej3</t>
  </si>
  <si>
    <t>ej6</t>
  </si>
  <si>
    <t>ej9</t>
  </si>
  <si>
    <t>mj3</t>
  </si>
  <si>
    <t>mj6</t>
  </si>
  <si>
    <t>mj9</t>
  </si>
  <si>
    <t>lj3</t>
  </si>
  <si>
    <t>lj6</t>
  </si>
  <si>
    <t>lj9</t>
  </si>
  <si>
    <t>date treatment</t>
  </si>
  <si>
    <t>mm</t>
  </si>
  <si>
    <t>ej</t>
  </si>
  <si>
    <t>mj</t>
  </si>
  <si>
    <t>lj</t>
  </si>
  <si>
    <t>seeding rate</t>
  </si>
  <si>
    <t>rep</t>
  </si>
  <si>
    <t>weed biomass</t>
  </si>
  <si>
    <t>weed sampling date</t>
  </si>
  <si>
    <t>g/0.25m2</t>
  </si>
  <si>
    <t>pounds/acre</t>
  </si>
  <si>
    <t>crabgrass yields g dry matter yield /0.25m2</t>
  </si>
  <si>
    <t>yield</t>
  </si>
  <si>
    <t>date</t>
  </si>
  <si>
    <t>four weeks</t>
  </si>
  <si>
    <t>five weeks</t>
  </si>
  <si>
    <t>six weeks</t>
  </si>
  <si>
    <t>seven weeks</t>
  </si>
  <si>
    <t>eight weeks</t>
  </si>
  <si>
    <t>nine weeks</t>
  </si>
  <si>
    <t>three weeks</t>
  </si>
  <si>
    <t>two weeks</t>
  </si>
  <si>
    <t>one week</t>
  </si>
  <si>
    <t>height (in)</t>
  </si>
  <si>
    <t>growth stage</t>
  </si>
  <si>
    <t>year</t>
  </si>
  <si>
    <t>cotyledon</t>
  </si>
  <si>
    <t>seedling</t>
  </si>
  <si>
    <t>tillering</t>
  </si>
  <si>
    <t>stem elongation (5 weeks after planting)</t>
  </si>
  <si>
    <t>flag leaf collar / boot stage (7 weeks after planting)</t>
  </si>
  <si>
    <t>planting date x seeding rate average</t>
  </si>
  <si>
    <t>planting date average</t>
  </si>
  <si>
    <t>seeding rate average</t>
  </si>
  <si>
    <t>3#/A</t>
  </si>
  <si>
    <t>6#/A</t>
  </si>
  <si>
    <t>9#/A</t>
  </si>
  <si>
    <t>four weeks after planting</t>
  </si>
  <si>
    <t>3 nodes</t>
  </si>
  <si>
    <t>1 nodes</t>
  </si>
  <si>
    <t>2 nodes</t>
  </si>
  <si>
    <t>4 nodes</t>
  </si>
  <si>
    <t>.5 flag leaf collar / .5 boot</t>
  </si>
  <si>
    <t>flag leaf collar</t>
  </si>
  <si>
    <t>.5 4 nodes /.5 flag leaf collar</t>
  </si>
  <si>
    <t>flowering</t>
  </si>
  <si>
    <t>boot</t>
  </si>
  <si>
    <t>.25 boot / .75 flowreing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</si>
</sst>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16" fontId="0" fillId="2" borderId="0" xfId="0" applyNumberFormat="1" applyFill="1"/>
    <xf numFmtId="164" fontId="0" fillId="2" borderId="0" xfId="0" applyNumberFormat="1" applyFill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8A2D5-D460-6148-8DD7-1C4D45D422C6}">
  <dimension ref="A1:BE51"/>
  <sheetViews>
    <sheetView tabSelected="1" topLeftCell="U1" zoomScale="81" zoomScaleNormal="81" workbookViewId="0">
      <selection activeCell="AW23" sqref="AW23"/>
    </sheetView>
  </sheetViews>
  <sheetFormatPr baseColWidth="10" defaultRowHeight="16" x14ac:dyDescent="0.2"/>
  <cols>
    <col min="9" max="9" width="10.83203125" style="2"/>
    <col min="10" max="10" width="10.83203125" style="4"/>
    <col min="11" max="11" width="10.83203125" style="2"/>
    <col min="13" max="13" width="10.83203125" style="2"/>
    <col min="14" max="14" width="10.83203125" style="4"/>
    <col min="15" max="15" width="10.83203125" style="2"/>
    <col min="17" max="17" width="10.83203125" style="2"/>
    <col min="18" max="18" width="10.83203125" style="4"/>
    <col min="19" max="19" width="10.83203125" style="2"/>
    <col min="21" max="21" width="10.83203125" style="3"/>
    <col min="22" max="22" width="10.83203125" style="4"/>
    <col min="23" max="23" width="10.83203125" style="2"/>
    <col min="31" max="31" width="10.83203125" style="3"/>
    <col min="32" max="32" width="10.83203125" style="4"/>
    <col min="33" max="33" width="10.83203125" style="2"/>
    <col min="35" max="35" width="10.83203125" style="3"/>
    <col min="36" max="36" width="10.83203125" style="4"/>
    <col min="37" max="37" width="10.83203125" style="2"/>
    <col min="39" max="39" width="10.83203125" style="3"/>
    <col min="40" max="40" width="10.83203125" style="4"/>
    <col min="41" max="41" width="10.83203125" style="2"/>
    <col min="43" max="43" width="10.83203125" style="3"/>
    <col min="44" max="44" width="10.83203125" style="4"/>
    <col min="45" max="45" width="10.83203125" style="2"/>
    <col min="47" max="47" width="10.83203125" style="3"/>
    <col min="48" max="48" width="10.83203125" style="4"/>
    <col min="49" max="49" width="10.83203125" style="2"/>
  </cols>
  <sheetData>
    <row r="1" spans="1:57" x14ac:dyDescent="0.2">
      <c r="U1" s="3" t="s">
        <v>25</v>
      </c>
    </row>
    <row r="2" spans="1:57" x14ac:dyDescent="0.2">
      <c r="A2" t="s">
        <v>39</v>
      </c>
      <c r="B2" t="s">
        <v>1</v>
      </c>
      <c r="C2" t="s">
        <v>14</v>
      </c>
      <c r="D2" t="s">
        <v>0</v>
      </c>
      <c r="E2" t="s">
        <v>19</v>
      </c>
      <c r="F2" t="s">
        <v>20</v>
      </c>
      <c r="G2" t="s">
        <v>21</v>
      </c>
      <c r="H2" t="s">
        <v>22</v>
      </c>
      <c r="I2" s="2" t="s">
        <v>36</v>
      </c>
      <c r="M2" s="2" t="s">
        <v>35</v>
      </c>
      <c r="Q2" s="2" t="s">
        <v>34</v>
      </c>
      <c r="U2" s="3" t="s">
        <v>28</v>
      </c>
      <c r="Y2" s="5" t="s">
        <v>51</v>
      </c>
      <c r="Z2" s="5"/>
      <c r="AE2" s="3" t="s">
        <v>29</v>
      </c>
      <c r="AI2" s="3" t="s">
        <v>30</v>
      </c>
      <c r="AM2" s="3" t="s">
        <v>31</v>
      </c>
      <c r="AQ2" s="3" t="s">
        <v>32</v>
      </c>
      <c r="AU2" s="3" t="s">
        <v>33</v>
      </c>
      <c r="AY2" s="5" t="s">
        <v>43</v>
      </c>
      <c r="AZ2" s="5"/>
      <c r="BA2" s="5"/>
      <c r="BB2" s="5" t="s">
        <v>44</v>
      </c>
      <c r="BC2" s="5"/>
      <c r="BD2" s="5"/>
      <c r="BE2" s="5"/>
    </row>
    <row r="3" spans="1:57" x14ac:dyDescent="0.2">
      <c r="E3" t="s">
        <v>24</v>
      </c>
      <c r="G3" t="s">
        <v>23</v>
      </c>
      <c r="I3" s="2" t="s">
        <v>26</v>
      </c>
      <c r="J3" s="4" t="s">
        <v>37</v>
      </c>
      <c r="K3" s="2" t="s">
        <v>38</v>
      </c>
      <c r="L3" t="s">
        <v>27</v>
      </c>
      <c r="M3" s="2" t="s">
        <v>26</v>
      </c>
      <c r="N3" s="4" t="s">
        <v>37</v>
      </c>
      <c r="O3" s="2" t="s">
        <v>38</v>
      </c>
      <c r="P3" t="s">
        <v>27</v>
      </c>
      <c r="Q3" s="2" t="s">
        <v>26</v>
      </c>
      <c r="R3" s="4" t="s">
        <v>37</v>
      </c>
      <c r="S3" s="2" t="s">
        <v>38</v>
      </c>
      <c r="T3" t="s">
        <v>27</v>
      </c>
      <c r="U3" s="3" t="s">
        <v>26</v>
      </c>
      <c r="V3" s="4" t="s">
        <v>37</v>
      </c>
      <c r="W3" s="2" t="s">
        <v>38</v>
      </c>
      <c r="X3" t="s">
        <v>27</v>
      </c>
      <c r="Y3" s="5"/>
      <c r="Z3" s="5" t="s">
        <v>45</v>
      </c>
      <c r="AA3" s="5"/>
      <c r="AB3" s="5" t="s">
        <v>46</v>
      </c>
      <c r="AC3" s="5"/>
      <c r="AD3" s="5" t="s">
        <v>47</v>
      </c>
      <c r="AE3" s="3" t="s">
        <v>26</v>
      </c>
      <c r="AF3" s="4" t="s">
        <v>37</v>
      </c>
      <c r="AG3" s="2" t="s">
        <v>38</v>
      </c>
      <c r="AH3" t="s">
        <v>27</v>
      </c>
      <c r="AI3" s="3" t="s">
        <v>26</v>
      </c>
      <c r="AJ3" s="4" t="s">
        <v>37</v>
      </c>
      <c r="AK3" s="2" t="s">
        <v>38</v>
      </c>
      <c r="AL3" t="s">
        <v>27</v>
      </c>
      <c r="AM3" s="3" t="s">
        <v>26</v>
      </c>
      <c r="AN3" s="4" t="s">
        <v>37</v>
      </c>
      <c r="AO3" s="2" t="s">
        <v>38</v>
      </c>
      <c r="AP3" t="s">
        <v>27</v>
      </c>
      <c r="AQ3" s="3" t="s">
        <v>26</v>
      </c>
      <c r="AR3" s="4" t="s">
        <v>37</v>
      </c>
      <c r="AS3" s="2" t="s">
        <v>38</v>
      </c>
      <c r="AT3" t="s">
        <v>27</v>
      </c>
      <c r="AU3" s="3" t="s">
        <v>26</v>
      </c>
      <c r="AV3" s="4" t="s">
        <v>37</v>
      </c>
      <c r="AW3" s="2" t="s">
        <v>38</v>
      </c>
      <c r="AX3" t="s">
        <v>27</v>
      </c>
      <c r="AY3" s="5" t="s">
        <v>23</v>
      </c>
      <c r="AZ3" s="5" t="s">
        <v>24</v>
      </c>
      <c r="BA3" s="5" t="s">
        <v>37</v>
      </c>
      <c r="BB3" s="5" t="s">
        <v>23</v>
      </c>
      <c r="BC3" s="5" t="s">
        <v>24</v>
      </c>
      <c r="BD3" s="5" t="s">
        <v>37</v>
      </c>
      <c r="BE3" s="5"/>
    </row>
    <row r="4" spans="1:57" x14ac:dyDescent="0.2">
      <c r="A4">
        <v>2022</v>
      </c>
      <c r="B4" t="s">
        <v>2</v>
      </c>
      <c r="C4" t="s">
        <v>15</v>
      </c>
      <c r="D4" s="1">
        <v>44699</v>
      </c>
      <c r="E4">
        <v>3</v>
      </c>
      <c r="F4">
        <v>1</v>
      </c>
      <c r="G4">
        <v>15.8</v>
      </c>
      <c r="H4" s="1">
        <v>44728</v>
      </c>
      <c r="L4" s="1">
        <f t="shared" ref="L4:L51" si="0">P4-7</f>
        <v>44707</v>
      </c>
      <c r="P4" s="1">
        <f t="shared" ref="P4:P51" si="1">T4-7</f>
        <v>44714</v>
      </c>
      <c r="T4" s="1">
        <f>X4-7</f>
        <v>44721</v>
      </c>
      <c r="U4" s="3">
        <v>9.1999999999999993</v>
      </c>
      <c r="X4" s="1">
        <v>44728</v>
      </c>
      <c r="Y4" s="5" t="s">
        <v>2</v>
      </c>
      <c r="Z4" s="5">
        <f>AVERAGE(U4,U16,U28,U40)</f>
        <v>7.5249999999999986</v>
      </c>
      <c r="AA4" s="6">
        <v>44728</v>
      </c>
      <c r="AB4" s="5">
        <f>AVERAGE(Z4:Z6)</f>
        <v>11.941666666666665</v>
      </c>
      <c r="AC4" s="5" t="s">
        <v>48</v>
      </c>
      <c r="AD4" s="5">
        <f>AVERAGE(Z4,Z7,Z10,Z13)</f>
        <v>15.925000000000001</v>
      </c>
      <c r="AE4" s="3">
        <v>21.2</v>
      </c>
      <c r="AH4" s="1">
        <f>X4+7</f>
        <v>44735</v>
      </c>
      <c r="AI4" s="3">
        <v>35</v>
      </c>
      <c r="AL4" s="1">
        <f t="shared" ref="AL4:AL51" si="2">AH4+7</f>
        <v>44742</v>
      </c>
      <c r="AM4" s="3">
        <v>22</v>
      </c>
      <c r="AP4" s="1">
        <f t="shared" ref="AP4:AP51" si="3">AL4+7</f>
        <v>44749</v>
      </c>
      <c r="AQ4" s="3">
        <v>47</v>
      </c>
      <c r="AT4" s="1">
        <f t="shared" ref="AT4:AT51" si="4">AP4+7</f>
        <v>44756</v>
      </c>
      <c r="AU4" s="3">
        <v>27.7</v>
      </c>
      <c r="AX4" s="1">
        <f t="shared" ref="AX4:AX51" si="5">AT4+7</f>
        <v>44763</v>
      </c>
      <c r="AY4" s="7">
        <f>AVERAGE(AE4,AE16,AE28,AE40)</f>
        <v>19.324999999999999</v>
      </c>
      <c r="AZ4" s="7">
        <f>AY4/435.6*4047*4</f>
        <v>718.16597796143242</v>
      </c>
      <c r="BA4" s="7"/>
      <c r="BB4" s="7">
        <f t="shared" ref="BB4:BB12" si="6">AVERAGE(AM4,AM16,AM28,AM40)</f>
        <v>43.774999999999999</v>
      </c>
      <c r="BC4" s="7">
        <f t="shared" ref="BC4:BC12" si="7">BB4/435.6*4047*4</f>
        <v>1626.789944903581</v>
      </c>
      <c r="BD4" s="7"/>
      <c r="BE4" s="5"/>
    </row>
    <row r="5" spans="1:57" x14ac:dyDescent="0.2">
      <c r="A5">
        <v>2022</v>
      </c>
      <c r="B5" t="s">
        <v>3</v>
      </c>
      <c r="C5" t="s">
        <v>15</v>
      </c>
      <c r="D5" s="1">
        <v>44699</v>
      </c>
      <c r="E5">
        <v>6</v>
      </c>
      <c r="F5">
        <v>1</v>
      </c>
      <c r="G5">
        <v>15.2</v>
      </c>
      <c r="H5" s="1">
        <v>44728</v>
      </c>
      <c r="J5" s="4">
        <v>0</v>
      </c>
      <c r="K5" s="2" t="s">
        <v>40</v>
      </c>
      <c r="L5" s="1">
        <f t="shared" si="0"/>
        <v>44707</v>
      </c>
      <c r="N5" s="4">
        <v>1</v>
      </c>
      <c r="O5" s="2" t="s">
        <v>41</v>
      </c>
      <c r="P5" s="1">
        <f t="shared" si="1"/>
        <v>44714</v>
      </c>
      <c r="R5" s="4">
        <v>2</v>
      </c>
      <c r="S5" s="2" t="s">
        <v>42</v>
      </c>
      <c r="T5" s="1">
        <f t="shared" ref="T5:T51" si="8">X5-7</f>
        <v>44721</v>
      </c>
      <c r="U5" s="3">
        <v>19.600000000000001</v>
      </c>
      <c r="V5" s="4">
        <v>4</v>
      </c>
      <c r="W5" s="2" t="s">
        <v>42</v>
      </c>
      <c r="X5" s="1">
        <v>44728</v>
      </c>
      <c r="Y5" s="5" t="s">
        <v>3</v>
      </c>
      <c r="Z5" s="5">
        <f t="shared" ref="Z5:Z15" si="9">AVERAGE(U5,U17,U29,U41)</f>
        <v>15.125</v>
      </c>
      <c r="AA5" s="5"/>
      <c r="AB5" s="5"/>
      <c r="AC5" s="5" t="s">
        <v>49</v>
      </c>
      <c r="AD5" s="5">
        <f t="shared" ref="AD5:AD6" si="10">AVERAGE(Z5,Z8,Z11,Z14)</f>
        <v>21.487499999999997</v>
      </c>
      <c r="AE5" s="3">
        <v>37.4</v>
      </c>
      <c r="AF5" s="4">
        <v>12</v>
      </c>
      <c r="AG5" s="2" t="s">
        <v>53</v>
      </c>
      <c r="AH5" s="1">
        <f t="shared" ref="AH5:AH51" si="11">X5+7</f>
        <v>44735</v>
      </c>
      <c r="AI5" s="3">
        <v>38.200000000000003</v>
      </c>
      <c r="AJ5" s="4">
        <v>22</v>
      </c>
      <c r="AK5" s="2" t="s">
        <v>52</v>
      </c>
      <c r="AL5" s="1">
        <f t="shared" si="2"/>
        <v>44742</v>
      </c>
      <c r="AM5" s="3">
        <v>60.8</v>
      </c>
      <c r="AN5" s="4">
        <v>33</v>
      </c>
      <c r="AO5" s="2" t="s">
        <v>55</v>
      </c>
      <c r="AP5" s="1">
        <f t="shared" si="3"/>
        <v>44749</v>
      </c>
      <c r="AQ5" s="3">
        <v>77.3</v>
      </c>
      <c r="AR5" s="4">
        <v>40</v>
      </c>
      <c r="AS5" s="2" t="s">
        <v>56</v>
      </c>
      <c r="AT5" s="1">
        <f t="shared" si="4"/>
        <v>44756</v>
      </c>
      <c r="AU5" s="3">
        <v>56.1</v>
      </c>
      <c r="AV5" s="4">
        <v>47</v>
      </c>
      <c r="AW5" s="2" t="s">
        <v>59</v>
      </c>
      <c r="AX5" s="1">
        <f t="shared" si="5"/>
        <v>44763</v>
      </c>
      <c r="AY5" s="7">
        <f t="shared" ref="AY5:AY12" si="12">AVERAGE(AE5,AE17,AE29,AE41)</f>
        <v>24.824999999999999</v>
      </c>
      <c r="AZ5" s="7">
        <f t="shared" ref="AZ5:AZ15" si="13">AY5/435.6*4047*4</f>
        <v>922.55991735537179</v>
      </c>
      <c r="BA5" s="7">
        <f>AVERAGE(AF5,AF17,AF29,AF41)</f>
        <v>11.5</v>
      </c>
      <c r="BB5" s="7">
        <f t="shared" si="6"/>
        <v>55.975000000000009</v>
      </c>
      <c r="BC5" s="7">
        <f t="shared" si="7"/>
        <v>2080.1728650137743</v>
      </c>
      <c r="BD5" s="7">
        <f>AVERAGE(AN5,AN17,AN29,AN41)</f>
        <v>29.75</v>
      </c>
      <c r="BE5" s="5"/>
    </row>
    <row r="6" spans="1:57" x14ac:dyDescent="0.2">
      <c r="A6">
        <v>2022</v>
      </c>
      <c r="B6" t="s">
        <v>4</v>
      </c>
      <c r="C6" t="s">
        <v>15</v>
      </c>
      <c r="D6" s="1">
        <v>44699</v>
      </c>
      <c r="E6">
        <v>9</v>
      </c>
      <c r="F6">
        <v>1</v>
      </c>
      <c r="G6">
        <v>11.8</v>
      </c>
      <c r="H6" s="1">
        <v>44728</v>
      </c>
      <c r="L6" s="1">
        <f t="shared" si="0"/>
        <v>44707</v>
      </c>
      <c r="P6" s="1">
        <f t="shared" si="1"/>
        <v>44714</v>
      </c>
      <c r="T6" s="1">
        <f t="shared" si="8"/>
        <v>44721</v>
      </c>
      <c r="U6" s="3">
        <v>14.3</v>
      </c>
      <c r="X6" s="1">
        <v>44728</v>
      </c>
      <c r="Y6" s="5" t="s">
        <v>4</v>
      </c>
      <c r="Z6" s="5">
        <f t="shared" si="9"/>
        <v>13.174999999999999</v>
      </c>
      <c r="AA6" s="5"/>
      <c r="AB6" s="5"/>
      <c r="AC6" s="5" t="s">
        <v>50</v>
      </c>
      <c r="AD6" s="5">
        <f t="shared" si="10"/>
        <v>22.856249999999999</v>
      </c>
      <c r="AE6" s="3">
        <v>30.7</v>
      </c>
      <c r="AH6" s="1">
        <f t="shared" si="11"/>
        <v>44735</v>
      </c>
      <c r="AI6" s="3">
        <v>33.799999999999997</v>
      </c>
      <c r="AL6" s="1">
        <f t="shared" si="2"/>
        <v>44742</v>
      </c>
      <c r="AM6" s="3">
        <v>47.6</v>
      </c>
      <c r="AP6" s="1">
        <f t="shared" si="3"/>
        <v>44749</v>
      </c>
      <c r="AQ6" s="3">
        <v>95.8</v>
      </c>
      <c r="AT6" s="1">
        <f t="shared" si="4"/>
        <v>44756</v>
      </c>
      <c r="AU6" s="3">
        <v>124.1</v>
      </c>
      <c r="AX6" s="1">
        <f t="shared" si="5"/>
        <v>44763</v>
      </c>
      <c r="AY6" s="7">
        <f t="shared" si="12"/>
        <v>26.474999999999998</v>
      </c>
      <c r="AZ6" s="7">
        <f t="shared" si="13"/>
        <v>983.87809917355355</v>
      </c>
      <c r="BA6" s="7"/>
      <c r="BB6" s="7">
        <f t="shared" si="6"/>
        <v>56.15</v>
      </c>
      <c r="BC6" s="7">
        <f t="shared" si="7"/>
        <v>2086.6763085399448</v>
      </c>
      <c r="BD6" s="7"/>
      <c r="BE6" s="5"/>
    </row>
    <row r="7" spans="1:57" x14ac:dyDescent="0.2">
      <c r="A7">
        <v>2022</v>
      </c>
      <c r="B7" t="s">
        <v>5</v>
      </c>
      <c r="C7" t="s">
        <v>16</v>
      </c>
      <c r="D7" s="1">
        <v>44713</v>
      </c>
      <c r="E7">
        <v>3</v>
      </c>
      <c r="F7">
        <v>1</v>
      </c>
      <c r="G7">
        <v>8.1</v>
      </c>
      <c r="H7" s="1">
        <v>44742</v>
      </c>
      <c r="L7" s="1">
        <f t="shared" si="0"/>
        <v>44721</v>
      </c>
      <c r="P7" s="1">
        <f t="shared" si="1"/>
        <v>44728</v>
      </c>
      <c r="T7" s="1">
        <f t="shared" si="8"/>
        <v>44735</v>
      </c>
      <c r="U7" s="3">
        <v>22.9</v>
      </c>
      <c r="X7" s="1">
        <v>44742</v>
      </c>
      <c r="Y7" s="5" t="s">
        <v>5</v>
      </c>
      <c r="Z7" s="5">
        <f t="shared" si="9"/>
        <v>14.625</v>
      </c>
      <c r="AA7" s="6">
        <v>44742</v>
      </c>
      <c r="AB7" s="5">
        <f>AVERAGE(Z7:Z9)</f>
        <v>16.158333333333335</v>
      </c>
      <c r="AC7" s="5"/>
      <c r="AD7" s="5"/>
      <c r="AE7" s="3">
        <v>39.299999999999997</v>
      </c>
      <c r="AH7" s="1">
        <f t="shared" si="11"/>
        <v>44749</v>
      </c>
      <c r="AI7" s="3">
        <v>70.7</v>
      </c>
      <c r="AL7" s="1">
        <f t="shared" si="2"/>
        <v>44756</v>
      </c>
      <c r="AM7" s="3">
        <v>76.3</v>
      </c>
      <c r="AP7" s="1">
        <f t="shared" si="3"/>
        <v>44763</v>
      </c>
      <c r="AQ7" s="3">
        <v>139.69999999999999</v>
      </c>
      <c r="AT7" s="1">
        <f t="shared" si="4"/>
        <v>44770</v>
      </c>
      <c r="AU7" s="3">
        <v>131.9</v>
      </c>
      <c r="AX7" s="1">
        <f t="shared" si="5"/>
        <v>44777</v>
      </c>
      <c r="AY7" s="7">
        <f t="shared" si="12"/>
        <v>29.85</v>
      </c>
      <c r="AZ7" s="7">
        <f t="shared" si="13"/>
        <v>1109.3016528925621</v>
      </c>
      <c r="BA7" s="7"/>
      <c r="BB7" s="7">
        <f t="shared" si="6"/>
        <v>102.69999999999999</v>
      </c>
      <c r="BC7" s="7">
        <f t="shared" si="7"/>
        <v>3816.5922865013767</v>
      </c>
      <c r="BD7" s="7"/>
      <c r="BE7" s="5"/>
    </row>
    <row r="8" spans="1:57" x14ac:dyDescent="0.2">
      <c r="A8">
        <v>2022</v>
      </c>
      <c r="B8" t="s">
        <v>6</v>
      </c>
      <c r="C8" t="s">
        <v>16</v>
      </c>
      <c r="D8" s="1">
        <v>44713</v>
      </c>
      <c r="E8">
        <v>6</v>
      </c>
      <c r="F8">
        <v>1</v>
      </c>
      <c r="G8">
        <v>3.2</v>
      </c>
      <c r="H8" s="1">
        <v>44742</v>
      </c>
      <c r="J8" s="4">
        <v>0</v>
      </c>
      <c r="K8" s="2" t="s">
        <v>40</v>
      </c>
      <c r="L8" s="1">
        <f t="shared" si="0"/>
        <v>44721</v>
      </c>
      <c r="N8" s="4">
        <v>1</v>
      </c>
      <c r="O8" s="2" t="s">
        <v>41</v>
      </c>
      <c r="P8" s="1">
        <f t="shared" si="1"/>
        <v>44728</v>
      </c>
      <c r="R8" s="4">
        <v>5</v>
      </c>
      <c r="S8" s="2" t="s">
        <v>42</v>
      </c>
      <c r="T8" s="1">
        <f t="shared" si="8"/>
        <v>44735</v>
      </c>
      <c r="U8" s="3">
        <v>22.4</v>
      </c>
      <c r="V8" s="4">
        <v>13</v>
      </c>
      <c r="W8" s="2" t="s">
        <v>42</v>
      </c>
      <c r="X8" s="1">
        <v>44742</v>
      </c>
      <c r="Y8" s="5" t="s">
        <v>6</v>
      </c>
      <c r="Z8" s="5">
        <f t="shared" si="9"/>
        <v>15.8</v>
      </c>
      <c r="AA8" s="5"/>
      <c r="AB8" s="5"/>
      <c r="AC8" s="5"/>
      <c r="AD8" s="5"/>
      <c r="AE8" s="3">
        <v>46</v>
      </c>
      <c r="AF8" s="4">
        <v>21</v>
      </c>
      <c r="AG8" s="2" t="s">
        <v>52</v>
      </c>
      <c r="AH8" s="1">
        <f t="shared" si="11"/>
        <v>44749</v>
      </c>
      <c r="AI8" s="3">
        <v>81.400000000000006</v>
      </c>
      <c r="AJ8" s="4">
        <v>33</v>
      </c>
      <c r="AK8" s="2" t="s">
        <v>55</v>
      </c>
      <c r="AL8" s="1">
        <f t="shared" si="2"/>
        <v>44756</v>
      </c>
      <c r="AM8" s="3">
        <v>67.3</v>
      </c>
      <c r="AN8" s="4">
        <v>41</v>
      </c>
      <c r="AO8" s="2" t="s">
        <v>56</v>
      </c>
      <c r="AP8" s="1">
        <f t="shared" si="3"/>
        <v>44763</v>
      </c>
      <c r="AQ8" s="3">
        <v>126.1</v>
      </c>
      <c r="AR8" s="4">
        <v>47</v>
      </c>
      <c r="AS8" s="2" t="s">
        <v>61</v>
      </c>
      <c r="AT8" s="1">
        <f t="shared" si="4"/>
        <v>44770</v>
      </c>
      <c r="AU8" s="3">
        <v>229.3</v>
      </c>
      <c r="AV8" s="4">
        <v>56</v>
      </c>
      <c r="AW8" s="2" t="s">
        <v>59</v>
      </c>
      <c r="AX8" s="1">
        <f t="shared" si="5"/>
        <v>44777</v>
      </c>
      <c r="AY8" s="7">
        <f t="shared" si="12"/>
        <v>37.475000000000001</v>
      </c>
      <c r="AZ8" s="7">
        <f t="shared" si="13"/>
        <v>1392.6659779614324</v>
      </c>
      <c r="BA8" s="7">
        <f>AVERAGE(AF8,AF20,AF32,AF44)</f>
        <v>15.75</v>
      </c>
      <c r="BB8" s="7">
        <f t="shared" si="6"/>
        <v>116.3</v>
      </c>
      <c r="BC8" s="7">
        <f t="shared" si="7"/>
        <v>4322.0027548209364</v>
      </c>
      <c r="BD8" s="7">
        <f>AVERAGE(AN8,AN20,AN32,AN44)</f>
        <v>35.75</v>
      </c>
      <c r="BE8" s="5"/>
    </row>
    <row r="9" spans="1:57" x14ac:dyDescent="0.2">
      <c r="A9">
        <v>2022</v>
      </c>
      <c r="B9" t="s">
        <v>7</v>
      </c>
      <c r="C9" t="s">
        <v>16</v>
      </c>
      <c r="D9" s="1">
        <v>44713</v>
      </c>
      <c r="E9">
        <v>9</v>
      </c>
      <c r="F9">
        <v>1</v>
      </c>
      <c r="G9">
        <v>4.8</v>
      </c>
      <c r="H9" s="1">
        <v>44742</v>
      </c>
      <c r="L9" s="1">
        <f t="shared" si="0"/>
        <v>44721</v>
      </c>
      <c r="P9" s="1">
        <f t="shared" si="1"/>
        <v>44728</v>
      </c>
      <c r="T9" s="1">
        <f t="shared" si="8"/>
        <v>44735</v>
      </c>
      <c r="U9" s="3">
        <v>23.7</v>
      </c>
      <c r="X9" s="1">
        <v>44742</v>
      </c>
      <c r="Y9" s="5" t="s">
        <v>7</v>
      </c>
      <c r="Z9" s="5">
        <f t="shared" si="9"/>
        <v>18.05</v>
      </c>
      <c r="AA9" s="5"/>
      <c r="AB9" s="5"/>
      <c r="AC9" s="5"/>
      <c r="AD9" s="5"/>
      <c r="AE9" s="3">
        <v>46.1</v>
      </c>
      <c r="AH9" s="1">
        <f t="shared" si="11"/>
        <v>44749</v>
      </c>
      <c r="AI9" s="3">
        <v>77.7</v>
      </c>
      <c r="AL9" s="1">
        <f t="shared" si="2"/>
        <v>44756</v>
      </c>
      <c r="AM9" s="3">
        <v>67.3</v>
      </c>
      <c r="AP9" s="1">
        <f t="shared" si="3"/>
        <v>44763</v>
      </c>
      <c r="AQ9" s="3">
        <v>140</v>
      </c>
      <c r="AT9" s="1">
        <f t="shared" si="4"/>
        <v>44770</v>
      </c>
      <c r="AU9" s="3">
        <v>175.9</v>
      </c>
      <c r="AX9" s="1">
        <f t="shared" si="5"/>
        <v>44777</v>
      </c>
      <c r="AY9" s="7">
        <f t="shared" si="12"/>
        <v>41.674999999999997</v>
      </c>
      <c r="AZ9" s="7">
        <f t="shared" si="13"/>
        <v>1548.7486225895316</v>
      </c>
      <c r="BA9" s="7"/>
      <c r="BB9" s="7">
        <f t="shared" si="6"/>
        <v>105.65</v>
      </c>
      <c r="BC9" s="7">
        <f t="shared" si="7"/>
        <v>3926.2217630853997</v>
      </c>
      <c r="BD9" s="7"/>
      <c r="BE9" s="5"/>
    </row>
    <row r="10" spans="1:57" x14ac:dyDescent="0.2">
      <c r="A10">
        <v>2022</v>
      </c>
      <c r="B10" t="s">
        <v>8</v>
      </c>
      <c r="C10" t="s">
        <v>17</v>
      </c>
      <c r="D10" s="1">
        <v>44727</v>
      </c>
      <c r="E10">
        <v>3</v>
      </c>
      <c r="F10">
        <v>1</v>
      </c>
      <c r="G10">
        <v>11</v>
      </c>
      <c r="H10" s="1">
        <v>44756</v>
      </c>
      <c r="L10" s="1">
        <f t="shared" si="0"/>
        <v>44735</v>
      </c>
      <c r="P10" s="1">
        <f t="shared" si="1"/>
        <v>44742</v>
      </c>
      <c r="T10" s="1">
        <f t="shared" si="8"/>
        <v>44749</v>
      </c>
      <c r="U10" s="3">
        <v>22.5</v>
      </c>
      <c r="X10" s="1">
        <v>44756</v>
      </c>
      <c r="Y10" s="5" t="s">
        <v>8</v>
      </c>
      <c r="Z10" s="5">
        <f t="shared" si="9"/>
        <v>16.625</v>
      </c>
      <c r="AA10" s="6">
        <v>44756</v>
      </c>
      <c r="AB10" s="5">
        <f>AVERAGE(Z10:Z12)</f>
        <v>22.833333333333332</v>
      </c>
      <c r="AC10" s="5"/>
      <c r="AD10" s="5"/>
      <c r="AE10" s="3">
        <v>42.4</v>
      </c>
      <c r="AH10" s="1">
        <f t="shared" si="11"/>
        <v>44763</v>
      </c>
      <c r="AI10" s="3">
        <v>87.2</v>
      </c>
      <c r="AL10" s="1">
        <f t="shared" si="2"/>
        <v>44770</v>
      </c>
      <c r="AM10" s="3">
        <v>91.7</v>
      </c>
      <c r="AP10" s="1">
        <f t="shared" si="3"/>
        <v>44777</v>
      </c>
      <c r="AQ10" s="3">
        <v>79.2</v>
      </c>
      <c r="AT10" s="1">
        <f t="shared" si="4"/>
        <v>44784</v>
      </c>
      <c r="AU10" s="3">
        <v>163</v>
      </c>
      <c r="AX10" s="1">
        <f t="shared" si="5"/>
        <v>44791</v>
      </c>
      <c r="AY10" s="7">
        <f t="shared" si="12"/>
        <v>33.074999999999996</v>
      </c>
      <c r="AZ10" s="7">
        <f t="shared" si="13"/>
        <v>1229.1508264462807</v>
      </c>
      <c r="BA10" s="7"/>
      <c r="BB10" s="7">
        <f t="shared" si="6"/>
        <v>80.849999999999994</v>
      </c>
      <c r="BC10" s="7">
        <f t="shared" si="7"/>
        <v>3004.5909090909086</v>
      </c>
      <c r="BD10" s="7"/>
      <c r="BE10" s="5"/>
    </row>
    <row r="11" spans="1:57" x14ac:dyDescent="0.2">
      <c r="A11">
        <v>2022</v>
      </c>
      <c r="B11" t="s">
        <v>9</v>
      </c>
      <c r="C11" t="s">
        <v>17</v>
      </c>
      <c r="D11" s="1">
        <v>44727</v>
      </c>
      <c r="E11">
        <v>6</v>
      </c>
      <c r="F11">
        <v>1</v>
      </c>
      <c r="G11">
        <v>7.4</v>
      </c>
      <c r="H11" s="1">
        <v>44756</v>
      </c>
      <c r="J11" s="4">
        <v>0</v>
      </c>
      <c r="K11" s="2" t="s">
        <v>40</v>
      </c>
      <c r="L11" s="1">
        <f t="shared" si="0"/>
        <v>44735</v>
      </c>
      <c r="N11" s="4">
        <v>1</v>
      </c>
      <c r="O11" s="2" t="s">
        <v>41</v>
      </c>
      <c r="P11" s="1">
        <f t="shared" si="1"/>
        <v>44742</v>
      </c>
      <c r="R11" s="4">
        <v>6</v>
      </c>
      <c r="S11" s="2" t="s">
        <v>42</v>
      </c>
      <c r="T11" s="1">
        <f t="shared" si="8"/>
        <v>44749</v>
      </c>
      <c r="U11" s="3">
        <v>23.6</v>
      </c>
      <c r="V11" s="4">
        <v>16</v>
      </c>
      <c r="W11" s="2" t="s">
        <v>42</v>
      </c>
      <c r="X11" s="1">
        <v>44756</v>
      </c>
      <c r="Y11" s="5" t="s">
        <v>9</v>
      </c>
      <c r="Z11" s="5">
        <f t="shared" si="9"/>
        <v>22.125</v>
      </c>
      <c r="AA11" s="5"/>
      <c r="AB11" s="5"/>
      <c r="AC11" s="5"/>
      <c r="AD11" s="5"/>
      <c r="AE11" s="3">
        <v>43</v>
      </c>
      <c r="AF11" s="4">
        <v>25</v>
      </c>
      <c r="AG11" s="2" t="s">
        <v>52</v>
      </c>
      <c r="AH11" s="1">
        <f t="shared" si="11"/>
        <v>44763</v>
      </c>
      <c r="AI11" s="3">
        <v>63.3</v>
      </c>
      <c r="AJ11" s="4">
        <v>32</v>
      </c>
      <c r="AK11" s="2" t="s">
        <v>55</v>
      </c>
      <c r="AL11" s="1">
        <f t="shared" si="2"/>
        <v>44770</v>
      </c>
      <c r="AM11" s="3">
        <v>84.1</v>
      </c>
      <c r="AN11" s="4">
        <v>45</v>
      </c>
      <c r="AO11" s="2" t="s">
        <v>60</v>
      </c>
      <c r="AP11" s="1">
        <f t="shared" si="3"/>
        <v>44777</v>
      </c>
      <c r="AQ11" s="3">
        <v>113.9</v>
      </c>
      <c r="AR11" s="4">
        <v>44</v>
      </c>
      <c r="AS11" s="2" t="s">
        <v>61</v>
      </c>
      <c r="AT11" s="1">
        <f t="shared" si="4"/>
        <v>44784</v>
      </c>
      <c r="AU11" s="3">
        <v>255.6</v>
      </c>
      <c r="AV11" s="4">
        <v>52</v>
      </c>
      <c r="AW11" s="2" t="s">
        <v>59</v>
      </c>
      <c r="AX11" s="1">
        <f t="shared" si="5"/>
        <v>44791</v>
      </c>
      <c r="AY11" s="7">
        <f t="shared" si="12"/>
        <v>36.050000000000004</v>
      </c>
      <c r="AZ11" s="7">
        <f t="shared" si="13"/>
        <v>1339.7093663911846</v>
      </c>
      <c r="BA11" s="7">
        <f>AVERAGE(AF11,AF23,AF35,AF47)</f>
        <v>20.75</v>
      </c>
      <c r="BB11" s="7">
        <f t="shared" si="6"/>
        <v>76.825000000000003</v>
      </c>
      <c r="BC11" s="7">
        <f t="shared" si="7"/>
        <v>2855.0117079889806</v>
      </c>
      <c r="BD11" s="7">
        <f>AVERAGE(AN11,AN23,AN35,AN47)</f>
        <v>38.75</v>
      </c>
      <c r="BE11" s="5"/>
    </row>
    <row r="12" spans="1:57" x14ac:dyDescent="0.2">
      <c r="A12">
        <v>2022</v>
      </c>
      <c r="B12" t="s">
        <v>10</v>
      </c>
      <c r="C12" t="s">
        <v>17</v>
      </c>
      <c r="D12" s="1">
        <v>44727</v>
      </c>
      <c r="E12">
        <v>9</v>
      </c>
      <c r="F12">
        <v>1</v>
      </c>
      <c r="G12">
        <v>9.1</v>
      </c>
      <c r="H12" s="1">
        <v>44756</v>
      </c>
      <c r="L12" s="1">
        <f t="shared" si="0"/>
        <v>44735</v>
      </c>
      <c r="P12" s="1">
        <f t="shared" si="1"/>
        <v>44742</v>
      </c>
      <c r="T12" s="1">
        <f t="shared" si="8"/>
        <v>44749</v>
      </c>
      <c r="U12" s="3">
        <v>19.399999999999999</v>
      </c>
      <c r="X12" s="1">
        <v>44756</v>
      </c>
      <c r="Y12" s="5" t="s">
        <v>10</v>
      </c>
      <c r="Z12" s="5">
        <f t="shared" si="9"/>
        <v>29.75</v>
      </c>
      <c r="AA12" s="5"/>
      <c r="AB12" s="5"/>
      <c r="AC12" s="5"/>
      <c r="AD12" s="5"/>
      <c r="AE12" s="3">
        <v>40</v>
      </c>
      <c r="AH12" s="1">
        <f t="shared" si="11"/>
        <v>44763</v>
      </c>
      <c r="AI12" s="3">
        <v>75.099999999999994</v>
      </c>
      <c r="AL12" s="1">
        <f t="shared" si="2"/>
        <v>44770</v>
      </c>
      <c r="AM12" s="3">
        <v>74.8</v>
      </c>
      <c r="AP12" s="1">
        <f t="shared" si="3"/>
        <v>44777</v>
      </c>
      <c r="AQ12" s="3">
        <v>141.19999999999999</v>
      </c>
      <c r="AT12" s="1">
        <f t="shared" si="4"/>
        <v>44784</v>
      </c>
      <c r="AU12" s="3">
        <v>106.2</v>
      </c>
      <c r="AX12" s="1">
        <f t="shared" si="5"/>
        <v>44791</v>
      </c>
      <c r="AY12" s="7">
        <f t="shared" si="12"/>
        <v>47.85</v>
      </c>
      <c r="AZ12" s="7">
        <f t="shared" si="13"/>
        <v>1778.2272727272727</v>
      </c>
      <c r="BA12" s="7"/>
      <c r="BB12" s="7">
        <f t="shared" si="6"/>
        <v>97.399999999999991</v>
      </c>
      <c r="BC12" s="7">
        <f t="shared" si="7"/>
        <v>3619.6308539944898</v>
      </c>
      <c r="BD12" s="7"/>
      <c r="BE12" s="5"/>
    </row>
    <row r="13" spans="1:57" x14ac:dyDescent="0.2">
      <c r="A13">
        <v>2022</v>
      </c>
      <c r="B13" t="s">
        <v>11</v>
      </c>
      <c r="C13" t="s">
        <v>18</v>
      </c>
      <c r="D13" s="1">
        <v>44741</v>
      </c>
      <c r="E13">
        <v>3</v>
      </c>
      <c r="F13">
        <v>1</v>
      </c>
      <c r="G13">
        <v>14.7</v>
      </c>
      <c r="H13" s="1">
        <v>44770</v>
      </c>
      <c r="L13" s="1">
        <f t="shared" si="0"/>
        <v>44749</v>
      </c>
      <c r="P13" s="1">
        <f t="shared" si="1"/>
        <v>44756</v>
      </c>
      <c r="T13" s="1">
        <f t="shared" si="8"/>
        <v>44763</v>
      </c>
      <c r="U13" s="3">
        <v>19</v>
      </c>
      <c r="X13" s="1">
        <v>44770</v>
      </c>
      <c r="Y13" s="5" t="s">
        <v>11</v>
      </c>
      <c r="Z13" s="5">
        <f t="shared" si="9"/>
        <v>24.925000000000001</v>
      </c>
      <c r="AA13" s="6">
        <v>44770</v>
      </c>
      <c r="AB13" s="5">
        <f>AVERAGE(Z13:Z15)</f>
        <v>29.425000000000001</v>
      </c>
      <c r="AC13" s="5"/>
      <c r="AD13" s="5"/>
      <c r="AE13" s="3">
        <v>34.799999999999997</v>
      </c>
      <c r="AH13" s="1">
        <f t="shared" si="11"/>
        <v>44777</v>
      </c>
      <c r="AI13" s="3">
        <v>68.5</v>
      </c>
      <c r="AL13" s="1">
        <f t="shared" si="2"/>
        <v>44784</v>
      </c>
      <c r="AM13" s="3">
        <v>57.6</v>
      </c>
      <c r="AP13" s="1">
        <f t="shared" si="3"/>
        <v>44791</v>
      </c>
      <c r="AQ13" s="3">
        <v>38.9</v>
      </c>
      <c r="AT13" s="1">
        <f t="shared" si="4"/>
        <v>44798</v>
      </c>
      <c r="AU13" s="3">
        <v>158.1</v>
      </c>
      <c r="AX13" s="1">
        <f t="shared" si="5"/>
        <v>44805</v>
      </c>
      <c r="AY13" s="7">
        <f t="shared" ref="AY13:AY15" si="14">AVERAGE(AE13,AE25,AE37,AE49)</f>
        <v>43.325000000000003</v>
      </c>
      <c r="AZ13" s="7">
        <f t="shared" si="13"/>
        <v>1610.0668044077136</v>
      </c>
      <c r="BA13" s="7"/>
      <c r="BB13" s="5"/>
      <c r="BC13" s="5"/>
      <c r="BD13" s="5"/>
      <c r="BE13" s="5"/>
    </row>
    <row r="14" spans="1:57" x14ac:dyDescent="0.2">
      <c r="A14">
        <v>2022</v>
      </c>
      <c r="B14" t="s">
        <v>12</v>
      </c>
      <c r="C14" t="s">
        <v>18</v>
      </c>
      <c r="D14" s="1">
        <v>44741</v>
      </c>
      <c r="E14">
        <v>6</v>
      </c>
      <c r="F14">
        <v>1</v>
      </c>
      <c r="G14">
        <v>7.2</v>
      </c>
      <c r="H14" s="1">
        <v>44770</v>
      </c>
      <c r="J14" s="4">
        <v>0</v>
      </c>
      <c r="K14" s="2" t="s">
        <v>40</v>
      </c>
      <c r="L14" s="1">
        <f t="shared" si="0"/>
        <v>44749</v>
      </c>
      <c r="N14" s="4">
        <v>1</v>
      </c>
      <c r="O14" s="2" t="s">
        <v>41</v>
      </c>
      <c r="P14" s="1">
        <f t="shared" si="1"/>
        <v>44756</v>
      </c>
      <c r="R14" s="4">
        <v>9</v>
      </c>
      <c r="S14" s="2" t="s">
        <v>42</v>
      </c>
      <c r="T14" s="1">
        <f t="shared" si="8"/>
        <v>44763</v>
      </c>
      <c r="U14" s="3">
        <v>32.299999999999997</v>
      </c>
      <c r="V14" s="4">
        <v>16</v>
      </c>
      <c r="W14" s="2" t="s">
        <v>42</v>
      </c>
      <c r="X14" s="1">
        <v>44770</v>
      </c>
      <c r="Y14" s="5" t="s">
        <v>12</v>
      </c>
      <c r="Z14" s="5">
        <f t="shared" si="9"/>
        <v>32.9</v>
      </c>
      <c r="AA14" s="5"/>
      <c r="AB14" s="5"/>
      <c r="AC14" s="5"/>
      <c r="AD14" s="5"/>
      <c r="AE14" s="3">
        <v>50.5</v>
      </c>
      <c r="AF14" s="4">
        <v>26</v>
      </c>
      <c r="AG14" s="2" t="s">
        <v>55</v>
      </c>
      <c r="AH14" s="1">
        <f t="shared" si="11"/>
        <v>44777</v>
      </c>
      <c r="AI14" s="3">
        <v>102.1</v>
      </c>
      <c r="AJ14" s="4">
        <v>35</v>
      </c>
      <c r="AK14" s="2" t="s">
        <v>57</v>
      </c>
      <c r="AL14" s="1">
        <f t="shared" si="2"/>
        <v>44784</v>
      </c>
      <c r="AM14" s="3">
        <v>96.8</v>
      </c>
      <c r="AN14" s="4">
        <v>38</v>
      </c>
      <c r="AO14" s="2" t="s">
        <v>60</v>
      </c>
      <c r="AP14" s="1">
        <f t="shared" si="3"/>
        <v>44791</v>
      </c>
      <c r="AQ14" s="3">
        <v>124.2</v>
      </c>
      <c r="AR14" s="4">
        <v>53</v>
      </c>
      <c r="AS14" s="2" t="s">
        <v>61</v>
      </c>
      <c r="AT14" s="1">
        <f t="shared" si="4"/>
        <v>44798</v>
      </c>
      <c r="AU14" s="3">
        <v>217.3</v>
      </c>
      <c r="AV14" s="4">
        <v>52</v>
      </c>
      <c r="AW14" s="2" t="s">
        <v>59</v>
      </c>
      <c r="AX14" s="1">
        <f t="shared" si="5"/>
        <v>44805</v>
      </c>
      <c r="AY14" s="7">
        <f t="shared" si="14"/>
        <v>64.8</v>
      </c>
      <c r="AZ14" s="7">
        <f t="shared" si="13"/>
        <v>2408.1322314049585</v>
      </c>
      <c r="BA14" s="7">
        <f t="shared" ref="BA14" si="15">AVERAGE(AF14,AF26,AF38,AF50)</f>
        <v>23.75</v>
      </c>
      <c r="BB14" s="5"/>
      <c r="BC14" s="5"/>
      <c r="BD14" s="5"/>
      <c r="BE14" s="5"/>
    </row>
    <row r="15" spans="1:57" x14ac:dyDescent="0.2">
      <c r="A15">
        <v>2022</v>
      </c>
      <c r="B15" t="s">
        <v>13</v>
      </c>
      <c r="C15" t="s">
        <v>18</v>
      </c>
      <c r="D15" s="1">
        <v>44741</v>
      </c>
      <c r="E15">
        <v>9</v>
      </c>
      <c r="F15">
        <v>1</v>
      </c>
      <c r="G15">
        <v>14.1</v>
      </c>
      <c r="H15" s="1">
        <v>44770</v>
      </c>
      <c r="L15" s="1">
        <f t="shared" si="0"/>
        <v>44749</v>
      </c>
      <c r="P15" s="1">
        <f t="shared" si="1"/>
        <v>44756</v>
      </c>
      <c r="T15" s="1">
        <f t="shared" si="8"/>
        <v>44763</v>
      </c>
      <c r="U15" s="3">
        <v>31.1</v>
      </c>
      <c r="X15" s="1">
        <v>44770</v>
      </c>
      <c r="Y15" s="5" t="s">
        <v>13</v>
      </c>
      <c r="Z15" s="5">
        <f t="shared" si="9"/>
        <v>30.45</v>
      </c>
      <c r="AA15" s="5"/>
      <c r="AB15" s="5"/>
      <c r="AC15" s="5"/>
      <c r="AD15" s="5"/>
      <c r="AE15" s="3">
        <v>63.9</v>
      </c>
      <c r="AH15" s="1">
        <f t="shared" si="11"/>
        <v>44777</v>
      </c>
      <c r="AI15" s="3">
        <v>90.5</v>
      </c>
      <c r="AL15" s="1">
        <f t="shared" si="2"/>
        <v>44784</v>
      </c>
      <c r="AM15" s="3">
        <v>99.1</v>
      </c>
      <c r="AP15" s="1">
        <f t="shared" si="3"/>
        <v>44791</v>
      </c>
      <c r="AQ15" s="3">
        <v>150.30000000000001</v>
      </c>
      <c r="AT15" s="1">
        <f t="shared" si="4"/>
        <v>44798</v>
      </c>
      <c r="AU15" s="3">
        <v>179.1</v>
      </c>
      <c r="AX15" s="1">
        <f t="shared" si="5"/>
        <v>44805</v>
      </c>
      <c r="AY15" s="7">
        <f t="shared" si="14"/>
        <v>65.125</v>
      </c>
      <c r="AZ15" s="7">
        <f t="shared" si="13"/>
        <v>2420.2100550964187</v>
      </c>
      <c r="BA15" s="7"/>
      <c r="BB15" s="5"/>
      <c r="BC15" s="5"/>
      <c r="BD15" s="5"/>
      <c r="BE15" s="5"/>
    </row>
    <row r="16" spans="1:57" x14ac:dyDescent="0.2">
      <c r="A16">
        <v>2022</v>
      </c>
      <c r="B16" t="s">
        <v>2</v>
      </c>
      <c r="C16" t="s">
        <v>15</v>
      </c>
      <c r="D16" s="1">
        <v>44699</v>
      </c>
      <c r="E16">
        <v>3</v>
      </c>
      <c r="F16">
        <v>2</v>
      </c>
      <c r="G16">
        <v>6.1</v>
      </c>
      <c r="H16" s="1">
        <v>44728</v>
      </c>
      <c r="L16" s="1">
        <f t="shared" si="0"/>
        <v>44707</v>
      </c>
      <c r="P16" s="1">
        <f t="shared" si="1"/>
        <v>44714</v>
      </c>
      <c r="T16" s="1">
        <f t="shared" si="8"/>
        <v>44721</v>
      </c>
      <c r="U16" s="3">
        <v>7.1</v>
      </c>
      <c r="X16" s="1">
        <v>44728</v>
      </c>
      <c r="Y16" s="1"/>
      <c r="AE16" s="3">
        <v>21.9</v>
      </c>
      <c r="AH16" s="1">
        <f t="shared" si="11"/>
        <v>44735</v>
      </c>
      <c r="AI16" s="3">
        <v>29</v>
      </c>
      <c r="AL16" s="1">
        <f t="shared" si="2"/>
        <v>44742</v>
      </c>
      <c r="AM16" s="3">
        <v>66.8</v>
      </c>
      <c r="AP16" s="1">
        <f t="shared" si="3"/>
        <v>44749</v>
      </c>
      <c r="AQ16" s="3">
        <v>72.400000000000006</v>
      </c>
      <c r="AT16" s="1">
        <f t="shared" si="4"/>
        <v>44756</v>
      </c>
      <c r="AU16" s="3">
        <v>124.3</v>
      </c>
      <c r="AX16" s="1">
        <f t="shared" si="5"/>
        <v>44763</v>
      </c>
    </row>
    <row r="17" spans="1:50" x14ac:dyDescent="0.2">
      <c r="A17">
        <v>2022</v>
      </c>
      <c r="B17" t="s">
        <v>3</v>
      </c>
      <c r="C17" t="s">
        <v>15</v>
      </c>
      <c r="D17" s="1">
        <v>44699</v>
      </c>
      <c r="E17">
        <v>6</v>
      </c>
      <c r="F17">
        <v>2</v>
      </c>
      <c r="G17">
        <v>16.3</v>
      </c>
      <c r="H17" s="1">
        <v>44728</v>
      </c>
      <c r="J17" s="4">
        <v>0</v>
      </c>
      <c r="K17" s="2" t="s">
        <v>40</v>
      </c>
      <c r="L17" s="1">
        <f t="shared" si="0"/>
        <v>44707</v>
      </c>
      <c r="N17" s="4">
        <v>1</v>
      </c>
      <c r="O17" s="2" t="s">
        <v>41</v>
      </c>
      <c r="P17" s="1">
        <f t="shared" si="1"/>
        <v>44714</v>
      </c>
      <c r="R17" s="4">
        <v>2</v>
      </c>
      <c r="S17" s="2" t="s">
        <v>42</v>
      </c>
      <c r="T17" s="1">
        <f t="shared" si="8"/>
        <v>44721</v>
      </c>
      <c r="U17" s="3">
        <v>11.9</v>
      </c>
      <c r="V17" s="4">
        <v>4</v>
      </c>
      <c r="W17" s="2" t="s">
        <v>42</v>
      </c>
      <c r="X17" s="1">
        <v>44728</v>
      </c>
      <c r="Y17" s="1"/>
      <c r="AE17" s="3">
        <v>16.600000000000001</v>
      </c>
      <c r="AF17" s="4">
        <v>11</v>
      </c>
      <c r="AG17" s="2" t="s">
        <v>53</v>
      </c>
      <c r="AH17" s="1">
        <f t="shared" si="11"/>
        <v>44735</v>
      </c>
      <c r="AI17" s="3">
        <v>37.4</v>
      </c>
      <c r="AJ17" s="4">
        <v>19</v>
      </c>
      <c r="AK17" s="2" t="s">
        <v>54</v>
      </c>
      <c r="AL17" s="1">
        <f t="shared" si="2"/>
        <v>44742</v>
      </c>
      <c r="AM17" s="3">
        <v>49.6</v>
      </c>
      <c r="AN17" s="4">
        <v>28</v>
      </c>
      <c r="AO17" s="2" t="s">
        <v>55</v>
      </c>
      <c r="AP17" s="1">
        <f t="shared" si="3"/>
        <v>44749</v>
      </c>
      <c r="AQ17" s="3">
        <v>57</v>
      </c>
      <c r="AR17" s="4">
        <v>37</v>
      </c>
      <c r="AS17" s="2" t="s">
        <v>56</v>
      </c>
      <c r="AT17" s="1">
        <f t="shared" si="4"/>
        <v>44756</v>
      </c>
      <c r="AU17" s="3">
        <v>80.8</v>
      </c>
      <c r="AV17" s="4">
        <v>44</v>
      </c>
      <c r="AW17" s="2" t="s">
        <v>59</v>
      </c>
      <c r="AX17" s="1">
        <f t="shared" si="5"/>
        <v>44763</v>
      </c>
    </row>
    <row r="18" spans="1:50" x14ac:dyDescent="0.2">
      <c r="A18">
        <v>2022</v>
      </c>
      <c r="B18" t="s">
        <v>4</v>
      </c>
      <c r="C18" t="s">
        <v>15</v>
      </c>
      <c r="D18" s="1">
        <v>44699</v>
      </c>
      <c r="E18">
        <v>9</v>
      </c>
      <c r="F18">
        <v>2</v>
      </c>
      <c r="G18">
        <v>7.5</v>
      </c>
      <c r="H18" s="1">
        <v>44728</v>
      </c>
      <c r="L18" s="1">
        <f t="shared" si="0"/>
        <v>44707</v>
      </c>
      <c r="P18" s="1">
        <f t="shared" si="1"/>
        <v>44714</v>
      </c>
      <c r="T18" s="1">
        <f t="shared" si="8"/>
        <v>44721</v>
      </c>
      <c r="U18" s="3">
        <v>14.6</v>
      </c>
      <c r="X18" s="1">
        <v>44728</v>
      </c>
      <c r="Y18" s="1"/>
      <c r="AE18" s="3">
        <v>25.1</v>
      </c>
      <c r="AH18" s="1">
        <f t="shared" si="11"/>
        <v>44735</v>
      </c>
      <c r="AI18" s="3">
        <v>36.4</v>
      </c>
      <c r="AL18" s="1">
        <f t="shared" si="2"/>
        <v>44742</v>
      </c>
      <c r="AM18" s="3">
        <v>68.900000000000006</v>
      </c>
      <c r="AP18" s="1">
        <f t="shared" si="3"/>
        <v>44749</v>
      </c>
      <c r="AQ18" s="3">
        <v>95</v>
      </c>
      <c r="AT18" s="1">
        <f t="shared" si="4"/>
        <v>44756</v>
      </c>
      <c r="AU18" s="3">
        <v>145.30000000000001</v>
      </c>
      <c r="AX18" s="1">
        <f t="shared" si="5"/>
        <v>44763</v>
      </c>
    </row>
    <row r="19" spans="1:50" x14ac:dyDescent="0.2">
      <c r="A19">
        <v>2022</v>
      </c>
      <c r="B19" t="s">
        <v>5</v>
      </c>
      <c r="C19" t="s">
        <v>16</v>
      </c>
      <c r="D19" s="1">
        <v>44713</v>
      </c>
      <c r="E19">
        <v>3</v>
      </c>
      <c r="F19">
        <v>2</v>
      </c>
      <c r="G19">
        <v>7.7</v>
      </c>
      <c r="H19" s="1">
        <v>44742</v>
      </c>
      <c r="L19" s="1">
        <f t="shared" si="0"/>
        <v>44721</v>
      </c>
      <c r="P19" s="1">
        <f t="shared" si="1"/>
        <v>44728</v>
      </c>
      <c r="T19" s="1">
        <f t="shared" si="8"/>
        <v>44735</v>
      </c>
      <c r="U19" s="3">
        <v>13.9</v>
      </c>
      <c r="X19" s="1">
        <v>44742</v>
      </c>
      <c r="Y19" s="1"/>
      <c r="AE19" s="3">
        <v>29</v>
      </c>
      <c r="AH19" s="1">
        <f t="shared" si="11"/>
        <v>44749</v>
      </c>
      <c r="AI19" s="3">
        <v>79.900000000000006</v>
      </c>
      <c r="AL19" s="1">
        <f t="shared" si="2"/>
        <v>44756</v>
      </c>
      <c r="AM19" s="3">
        <v>137.69999999999999</v>
      </c>
      <c r="AP19" s="1">
        <f t="shared" si="3"/>
        <v>44763</v>
      </c>
      <c r="AQ19" s="3">
        <v>150</v>
      </c>
      <c r="AT19" s="1">
        <f t="shared" si="4"/>
        <v>44770</v>
      </c>
      <c r="AU19" s="3">
        <v>141.6</v>
      </c>
      <c r="AX19" s="1">
        <f t="shared" si="5"/>
        <v>44777</v>
      </c>
    </row>
    <row r="20" spans="1:50" x14ac:dyDescent="0.2">
      <c r="A20">
        <v>2022</v>
      </c>
      <c r="B20" t="s">
        <v>6</v>
      </c>
      <c r="C20" t="s">
        <v>16</v>
      </c>
      <c r="D20" s="1">
        <v>44713</v>
      </c>
      <c r="E20">
        <v>6</v>
      </c>
      <c r="F20">
        <v>2</v>
      </c>
      <c r="G20">
        <v>8.6999999999999993</v>
      </c>
      <c r="H20" s="1">
        <v>44742</v>
      </c>
      <c r="J20" s="4">
        <v>0</v>
      </c>
      <c r="K20" s="2" t="s">
        <v>40</v>
      </c>
      <c r="L20" s="1">
        <f t="shared" si="0"/>
        <v>44721</v>
      </c>
      <c r="N20" s="4">
        <v>1</v>
      </c>
      <c r="O20" s="2" t="s">
        <v>41</v>
      </c>
      <c r="P20" s="1">
        <f t="shared" si="1"/>
        <v>44728</v>
      </c>
      <c r="R20" s="4">
        <v>4</v>
      </c>
      <c r="S20" s="2" t="s">
        <v>42</v>
      </c>
      <c r="T20" s="1">
        <f t="shared" si="8"/>
        <v>44735</v>
      </c>
      <c r="U20" s="3">
        <v>10.8</v>
      </c>
      <c r="V20" s="4">
        <v>10</v>
      </c>
      <c r="W20" s="2" t="s">
        <v>42</v>
      </c>
      <c r="X20" s="1">
        <v>44742</v>
      </c>
      <c r="Y20" s="1"/>
      <c r="AE20" s="3">
        <v>30.8</v>
      </c>
      <c r="AF20" s="4">
        <v>12</v>
      </c>
      <c r="AG20" s="2" t="s">
        <v>54</v>
      </c>
      <c r="AH20" s="1">
        <f t="shared" si="11"/>
        <v>44749</v>
      </c>
      <c r="AI20" s="3">
        <v>62.4</v>
      </c>
      <c r="AJ20" s="4">
        <v>26</v>
      </c>
      <c r="AK20" s="2" t="s">
        <v>52</v>
      </c>
      <c r="AL20" s="1">
        <f t="shared" si="2"/>
        <v>44756</v>
      </c>
      <c r="AM20" s="3">
        <v>101.7</v>
      </c>
      <c r="AN20" s="4">
        <v>35</v>
      </c>
      <c r="AO20" s="2" t="s">
        <v>57</v>
      </c>
      <c r="AP20" s="1">
        <f t="shared" si="3"/>
        <v>44763</v>
      </c>
      <c r="AQ20" s="3">
        <v>164.1</v>
      </c>
      <c r="AR20" s="4">
        <v>44</v>
      </c>
      <c r="AS20" s="2" t="s">
        <v>61</v>
      </c>
      <c r="AT20" s="1">
        <f t="shared" si="4"/>
        <v>44770</v>
      </c>
      <c r="AU20" s="3">
        <v>223.1</v>
      </c>
      <c r="AV20" s="4">
        <v>51</v>
      </c>
      <c r="AW20" s="2" t="s">
        <v>59</v>
      </c>
      <c r="AX20" s="1">
        <f t="shared" si="5"/>
        <v>44777</v>
      </c>
    </row>
    <row r="21" spans="1:50" x14ac:dyDescent="0.2">
      <c r="A21">
        <v>2022</v>
      </c>
      <c r="B21" t="s">
        <v>7</v>
      </c>
      <c r="C21" t="s">
        <v>16</v>
      </c>
      <c r="D21" s="1">
        <v>44713</v>
      </c>
      <c r="E21">
        <v>9</v>
      </c>
      <c r="F21">
        <v>2</v>
      </c>
      <c r="G21">
        <v>4.2</v>
      </c>
      <c r="H21" s="1">
        <v>44742</v>
      </c>
      <c r="L21" s="1">
        <f t="shared" si="0"/>
        <v>44721</v>
      </c>
      <c r="P21" s="1">
        <f t="shared" si="1"/>
        <v>44728</v>
      </c>
      <c r="T21" s="1">
        <f t="shared" si="8"/>
        <v>44735</v>
      </c>
      <c r="U21" s="3">
        <v>14.3</v>
      </c>
      <c r="X21" s="1">
        <v>44742</v>
      </c>
      <c r="Y21" s="1"/>
      <c r="AE21" s="3">
        <v>35.9</v>
      </c>
      <c r="AH21" s="1">
        <f t="shared" si="11"/>
        <v>44749</v>
      </c>
      <c r="AI21" s="3">
        <v>75.5</v>
      </c>
      <c r="AL21" s="1">
        <f t="shared" si="2"/>
        <v>44756</v>
      </c>
      <c r="AM21" s="3">
        <v>107.7</v>
      </c>
      <c r="AP21" s="1">
        <f t="shared" si="3"/>
        <v>44763</v>
      </c>
      <c r="AQ21" s="3">
        <v>130.6</v>
      </c>
      <c r="AT21" s="1">
        <f t="shared" si="4"/>
        <v>44770</v>
      </c>
      <c r="AU21" s="3">
        <v>218.3</v>
      </c>
      <c r="AX21" s="1">
        <f t="shared" si="5"/>
        <v>44777</v>
      </c>
    </row>
    <row r="22" spans="1:50" x14ac:dyDescent="0.2">
      <c r="A22">
        <v>2022</v>
      </c>
      <c r="B22" t="s">
        <v>8</v>
      </c>
      <c r="C22" t="s">
        <v>17</v>
      </c>
      <c r="D22" s="1">
        <v>44727</v>
      </c>
      <c r="E22">
        <v>3</v>
      </c>
      <c r="F22">
        <v>2</v>
      </c>
      <c r="G22">
        <v>6.1</v>
      </c>
      <c r="H22" s="1">
        <v>44756</v>
      </c>
      <c r="L22" s="1">
        <f t="shared" si="0"/>
        <v>44735</v>
      </c>
      <c r="P22" s="1">
        <f t="shared" si="1"/>
        <v>44742</v>
      </c>
      <c r="T22" s="1">
        <f t="shared" si="8"/>
        <v>44749</v>
      </c>
      <c r="U22" s="3">
        <v>9.9</v>
      </c>
      <c r="X22" s="1">
        <v>44756</v>
      </c>
      <c r="Y22" s="1"/>
      <c r="AE22" s="3">
        <v>22.7</v>
      </c>
      <c r="AH22" s="1">
        <f t="shared" si="11"/>
        <v>44763</v>
      </c>
      <c r="AI22" s="3">
        <v>61.8</v>
      </c>
      <c r="AL22" s="1">
        <f t="shared" si="2"/>
        <v>44770</v>
      </c>
      <c r="AM22" s="3">
        <v>51</v>
      </c>
      <c r="AP22" s="1">
        <f t="shared" si="3"/>
        <v>44777</v>
      </c>
      <c r="AQ22" s="3">
        <v>104.6</v>
      </c>
      <c r="AT22" s="1">
        <f t="shared" si="4"/>
        <v>44784</v>
      </c>
      <c r="AU22" s="3">
        <v>164.4</v>
      </c>
      <c r="AX22" s="1">
        <f t="shared" si="5"/>
        <v>44791</v>
      </c>
    </row>
    <row r="23" spans="1:50" x14ac:dyDescent="0.2">
      <c r="A23">
        <v>2022</v>
      </c>
      <c r="B23" t="s">
        <v>9</v>
      </c>
      <c r="C23" t="s">
        <v>17</v>
      </c>
      <c r="D23" s="1">
        <v>44727</v>
      </c>
      <c r="E23">
        <v>6</v>
      </c>
      <c r="F23">
        <v>2</v>
      </c>
      <c r="G23">
        <v>5</v>
      </c>
      <c r="H23" s="1">
        <v>44756</v>
      </c>
      <c r="J23" s="4">
        <v>0</v>
      </c>
      <c r="K23" s="2" t="s">
        <v>40</v>
      </c>
      <c r="L23" s="1">
        <f t="shared" si="0"/>
        <v>44735</v>
      </c>
      <c r="N23" s="4">
        <v>1</v>
      </c>
      <c r="O23" s="2" t="s">
        <v>41</v>
      </c>
      <c r="P23" s="1">
        <f t="shared" si="1"/>
        <v>44742</v>
      </c>
      <c r="R23" s="4">
        <v>4</v>
      </c>
      <c r="S23" s="2" t="s">
        <v>42</v>
      </c>
      <c r="T23" s="1">
        <f t="shared" si="8"/>
        <v>44749</v>
      </c>
      <c r="U23" s="3">
        <v>18.100000000000001</v>
      </c>
      <c r="V23" s="4">
        <v>11</v>
      </c>
      <c r="W23" s="2" t="s">
        <v>42</v>
      </c>
      <c r="X23" s="1">
        <v>44756</v>
      </c>
      <c r="Y23" s="1"/>
      <c r="AE23" s="3">
        <v>40.4</v>
      </c>
      <c r="AF23" s="4">
        <v>23</v>
      </c>
      <c r="AG23" s="2" t="s">
        <v>54</v>
      </c>
      <c r="AH23" s="1">
        <f t="shared" si="11"/>
        <v>44763</v>
      </c>
      <c r="AI23" s="3">
        <v>74.7</v>
      </c>
      <c r="AJ23" s="4">
        <v>28</v>
      </c>
      <c r="AK23" s="2" t="s">
        <v>55</v>
      </c>
      <c r="AL23" s="1">
        <f t="shared" si="2"/>
        <v>44770</v>
      </c>
      <c r="AM23" s="3">
        <v>61.9</v>
      </c>
      <c r="AN23" s="4">
        <v>38</v>
      </c>
      <c r="AO23" s="8" t="s">
        <v>57</v>
      </c>
      <c r="AP23" s="1">
        <f t="shared" si="3"/>
        <v>44777</v>
      </c>
      <c r="AQ23" s="3">
        <v>127.2</v>
      </c>
      <c r="AR23" s="4">
        <v>45</v>
      </c>
      <c r="AS23" s="2" t="s">
        <v>61</v>
      </c>
      <c r="AT23" s="1">
        <f t="shared" si="4"/>
        <v>44784</v>
      </c>
      <c r="AU23" s="3">
        <v>199.3</v>
      </c>
      <c r="AV23" s="4">
        <v>56</v>
      </c>
      <c r="AW23" s="2" t="s">
        <v>59</v>
      </c>
      <c r="AX23" s="1">
        <f t="shared" si="5"/>
        <v>44791</v>
      </c>
    </row>
    <row r="24" spans="1:50" x14ac:dyDescent="0.2">
      <c r="A24">
        <v>2022</v>
      </c>
      <c r="B24" t="s">
        <v>10</v>
      </c>
      <c r="C24" t="s">
        <v>17</v>
      </c>
      <c r="D24" s="1">
        <v>44727</v>
      </c>
      <c r="E24">
        <v>9</v>
      </c>
      <c r="F24">
        <v>2</v>
      </c>
      <c r="G24">
        <v>3.1</v>
      </c>
      <c r="H24" s="1">
        <v>44756</v>
      </c>
      <c r="L24" s="1">
        <f t="shared" si="0"/>
        <v>44735</v>
      </c>
      <c r="P24" s="1">
        <f t="shared" si="1"/>
        <v>44742</v>
      </c>
      <c r="T24" s="1">
        <f t="shared" si="8"/>
        <v>44749</v>
      </c>
      <c r="U24" s="3">
        <v>36.4</v>
      </c>
      <c r="X24" s="1">
        <v>44756</v>
      </c>
      <c r="Y24" s="1"/>
      <c r="AE24" s="3">
        <v>52.5</v>
      </c>
      <c r="AH24" s="1">
        <f t="shared" si="11"/>
        <v>44763</v>
      </c>
      <c r="AI24" s="3">
        <v>80.099999999999994</v>
      </c>
      <c r="AL24" s="1">
        <f t="shared" si="2"/>
        <v>44770</v>
      </c>
      <c r="AM24" s="3">
        <v>87.2</v>
      </c>
      <c r="AP24" s="1">
        <f t="shared" si="3"/>
        <v>44777</v>
      </c>
      <c r="AQ24" s="3">
        <v>175.3</v>
      </c>
      <c r="AT24" s="1">
        <f t="shared" si="4"/>
        <v>44784</v>
      </c>
      <c r="AU24" s="3">
        <v>171.1</v>
      </c>
      <c r="AX24" s="1">
        <f t="shared" si="5"/>
        <v>44791</v>
      </c>
    </row>
    <row r="25" spans="1:50" x14ac:dyDescent="0.2">
      <c r="A25">
        <v>2022</v>
      </c>
      <c r="B25" t="s">
        <v>11</v>
      </c>
      <c r="C25" t="s">
        <v>18</v>
      </c>
      <c r="D25" s="1">
        <v>44741</v>
      </c>
      <c r="E25">
        <v>3</v>
      </c>
      <c r="F25">
        <v>2</v>
      </c>
      <c r="G25">
        <v>19.100000000000001</v>
      </c>
      <c r="H25" s="1">
        <v>44770</v>
      </c>
      <c r="L25" s="1">
        <f t="shared" si="0"/>
        <v>44749</v>
      </c>
      <c r="P25" s="1">
        <f t="shared" si="1"/>
        <v>44756</v>
      </c>
      <c r="T25" s="1">
        <f t="shared" si="8"/>
        <v>44763</v>
      </c>
      <c r="U25" s="3">
        <v>18.7</v>
      </c>
      <c r="X25" s="1">
        <v>44770</v>
      </c>
      <c r="Y25" s="1"/>
      <c r="AE25" s="3">
        <v>51</v>
      </c>
      <c r="AH25" s="1">
        <f t="shared" si="11"/>
        <v>44777</v>
      </c>
      <c r="AI25" s="3">
        <v>55.9</v>
      </c>
      <c r="AL25" s="1">
        <f t="shared" si="2"/>
        <v>44784</v>
      </c>
      <c r="AM25" s="3">
        <v>55.3</v>
      </c>
      <c r="AP25" s="1">
        <f t="shared" si="3"/>
        <v>44791</v>
      </c>
      <c r="AQ25" s="3">
        <v>94.7</v>
      </c>
      <c r="AT25" s="1">
        <f t="shared" si="4"/>
        <v>44798</v>
      </c>
      <c r="AU25" s="3">
        <v>62.2</v>
      </c>
      <c r="AX25" s="1">
        <f t="shared" si="5"/>
        <v>44805</v>
      </c>
    </row>
    <row r="26" spans="1:50" x14ac:dyDescent="0.2">
      <c r="A26">
        <v>2022</v>
      </c>
      <c r="B26" t="s">
        <v>12</v>
      </c>
      <c r="C26" t="s">
        <v>18</v>
      </c>
      <c r="D26" s="1">
        <v>44741</v>
      </c>
      <c r="E26">
        <v>6</v>
      </c>
      <c r="F26">
        <v>2</v>
      </c>
      <c r="G26">
        <v>12.7</v>
      </c>
      <c r="H26" s="1">
        <v>44770</v>
      </c>
      <c r="J26" s="4">
        <v>0</v>
      </c>
      <c r="K26" s="2" t="s">
        <v>40</v>
      </c>
      <c r="L26" s="1">
        <f t="shared" si="0"/>
        <v>44749</v>
      </c>
      <c r="N26" s="4">
        <v>1</v>
      </c>
      <c r="O26" s="2" t="s">
        <v>41</v>
      </c>
      <c r="P26" s="1">
        <f t="shared" si="1"/>
        <v>44756</v>
      </c>
      <c r="R26" s="4">
        <v>7</v>
      </c>
      <c r="S26" s="2" t="s">
        <v>42</v>
      </c>
      <c r="T26" s="1">
        <f t="shared" si="8"/>
        <v>44763</v>
      </c>
      <c r="U26" s="3">
        <v>25.5</v>
      </c>
      <c r="V26" s="4">
        <v>14</v>
      </c>
      <c r="W26" s="2" t="s">
        <v>42</v>
      </c>
      <c r="X26" s="1">
        <v>44770</v>
      </c>
      <c r="Y26" s="1"/>
      <c r="AE26" s="3">
        <v>61.9</v>
      </c>
      <c r="AF26" s="4">
        <v>24</v>
      </c>
      <c r="AG26" s="2" t="s">
        <v>55</v>
      </c>
      <c r="AH26" s="1">
        <f t="shared" si="11"/>
        <v>44777</v>
      </c>
      <c r="AI26" s="3">
        <v>33.6</v>
      </c>
      <c r="AJ26" s="4">
        <v>36</v>
      </c>
      <c r="AK26" s="2" t="s">
        <v>57</v>
      </c>
      <c r="AL26" s="1">
        <f t="shared" si="2"/>
        <v>44784</v>
      </c>
      <c r="AM26" s="3">
        <v>90.1</v>
      </c>
      <c r="AN26" s="4">
        <v>37</v>
      </c>
      <c r="AO26" s="8" t="s">
        <v>60</v>
      </c>
      <c r="AP26" s="1">
        <f t="shared" si="3"/>
        <v>44791</v>
      </c>
      <c r="AQ26" s="3">
        <v>121.1</v>
      </c>
      <c r="AR26" s="4">
        <v>43</v>
      </c>
      <c r="AS26" s="2" t="s">
        <v>61</v>
      </c>
      <c r="AT26" s="1">
        <f t="shared" si="4"/>
        <v>44798</v>
      </c>
      <c r="AU26" s="3">
        <v>123.2</v>
      </c>
      <c r="AV26" s="4">
        <v>54</v>
      </c>
      <c r="AW26" s="2" t="s">
        <v>59</v>
      </c>
      <c r="AX26" s="1">
        <f t="shared" si="5"/>
        <v>44805</v>
      </c>
    </row>
    <row r="27" spans="1:50" x14ac:dyDescent="0.2">
      <c r="A27">
        <v>2022</v>
      </c>
      <c r="B27" t="s">
        <v>13</v>
      </c>
      <c r="C27" t="s">
        <v>18</v>
      </c>
      <c r="D27" s="1">
        <v>44741</v>
      </c>
      <c r="E27">
        <v>9</v>
      </c>
      <c r="F27">
        <v>2</v>
      </c>
      <c r="G27">
        <v>12.3</v>
      </c>
      <c r="H27" s="1">
        <v>44770</v>
      </c>
      <c r="L27" s="1">
        <f t="shared" si="0"/>
        <v>44749</v>
      </c>
      <c r="P27" s="1">
        <f t="shared" si="1"/>
        <v>44756</v>
      </c>
      <c r="T27" s="1">
        <f t="shared" si="8"/>
        <v>44763</v>
      </c>
      <c r="U27" s="3">
        <v>30</v>
      </c>
      <c r="X27" s="1">
        <v>44770</v>
      </c>
      <c r="Y27" s="1"/>
      <c r="AE27" s="3">
        <v>87.2</v>
      </c>
      <c r="AH27" s="1">
        <f t="shared" si="11"/>
        <v>44777</v>
      </c>
      <c r="AI27" s="3">
        <v>60.4</v>
      </c>
      <c r="AL27" s="1">
        <f t="shared" si="2"/>
        <v>44784</v>
      </c>
      <c r="AM27" s="3">
        <v>106.5</v>
      </c>
      <c r="AP27" s="1">
        <f t="shared" si="3"/>
        <v>44791</v>
      </c>
      <c r="AQ27" s="3">
        <v>61.5</v>
      </c>
      <c r="AT27" s="1">
        <f t="shared" si="4"/>
        <v>44798</v>
      </c>
      <c r="AU27" s="3">
        <v>125.8</v>
      </c>
      <c r="AX27" s="1">
        <f t="shared" si="5"/>
        <v>44805</v>
      </c>
    </row>
    <row r="28" spans="1:50" x14ac:dyDescent="0.2">
      <c r="A28">
        <v>2022</v>
      </c>
      <c r="B28" t="s">
        <v>2</v>
      </c>
      <c r="C28" t="s">
        <v>15</v>
      </c>
      <c r="D28" s="1">
        <v>44699</v>
      </c>
      <c r="E28">
        <v>3</v>
      </c>
      <c r="F28">
        <v>3</v>
      </c>
      <c r="G28">
        <v>6.3</v>
      </c>
      <c r="H28" s="1">
        <v>44728</v>
      </c>
      <c r="L28" s="1">
        <f t="shared" si="0"/>
        <v>44707</v>
      </c>
      <c r="P28" s="1">
        <f t="shared" si="1"/>
        <v>44714</v>
      </c>
      <c r="T28" s="1">
        <f t="shared" si="8"/>
        <v>44721</v>
      </c>
      <c r="U28" s="3">
        <v>7.9</v>
      </c>
      <c r="X28" s="1">
        <v>44728</v>
      </c>
      <c r="Y28" s="1"/>
      <c r="AE28" s="3">
        <v>14.7</v>
      </c>
      <c r="AH28" s="1">
        <f t="shared" si="11"/>
        <v>44735</v>
      </c>
      <c r="AI28" s="3">
        <v>19.399999999999999</v>
      </c>
      <c r="AL28" s="1">
        <f t="shared" si="2"/>
        <v>44742</v>
      </c>
      <c r="AM28" s="3">
        <v>42.4</v>
      </c>
      <c r="AP28" s="1">
        <f t="shared" si="3"/>
        <v>44749</v>
      </c>
      <c r="AQ28" s="3">
        <v>71.3</v>
      </c>
      <c r="AT28" s="1">
        <f t="shared" si="4"/>
        <v>44756</v>
      </c>
      <c r="AU28" s="3">
        <v>87.1</v>
      </c>
      <c r="AX28" s="1">
        <f t="shared" si="5"/>
        <v>44763</v>
      </c>
    </row>
    <row r="29" spans="1:50" x14ac:dyDescent="0.2">
      <c r="A29">
        <v>2022</v>
      </c>
      <c r="B29" t="s">
        <v>3</v>
      </c>
      <c r="C29" t="s">
        <v>15</v>
      </c>
      <c r="D29" s="1">
        <v>44699</v>
      </c>
      <c r="E29">
        <v>6</v>
      </c>
      <c r="F29">
        <v>3</v>
      </c>
      <c r="G29">
        <v>3.1</v>
      </c>
      <c r="H29" s="1">
        <v>44728</v>
      </c>
      <c r="J29" s="4">
        <v>0</v>
      </c>
      <c r="K29" s="2" t="s">
        <v>40</v>
      </c>
      <c r="L29" s="1">
        <f t="shared" si="0"/>
        <v>44707</v>
      </c>
      <c r="N29" s="4">
        <v>1</v>
      </c>
      <c r="O29" s="2" t="s">
        <v>41</v>
      </c>
      <c r="P29" s="1">
        <f t="shared" si="1"/>
        <v>44714</v>
      </c>
      <c r="R29" s="4">
        <v>2</v>
      </c>
      <c r="S29" s="2" t="s">
        <v>42</v>
      </c>
      <c r="T29" s="1">
        <f t="shared" si="8"/>
        <v>44721</v>
      </c>
      <c r="U29" s="3">
        <v>14.5</v>
      </c>
      <c r="V29" s="4">
        <v>4</v>
      </c>
      <c r="W29" s="2" t="s">
        <v>42</v>
      </c>
      <c r="X29" s="1">
        <v>44728</v>
      </c>
      <c r="Y29" s="1"/>
      <c r="AE29" s="3">
        <v>21.8</v>
      </c>
      <c r="AF29" s="4">
        <v>10</v>
      </c>
      <c r="AG29" s="2" t="s">
        <v>53</v>
      </c>
      <c r="AH29" s="1">
        <f t="shared" si="11"/>
        <v>44735</v>
      </c>
      <c r="AI29" s="3">
        <v>29.3</v>
      </c>
      <c r="AJ29" s="4">
        <v>19</v>
      </c>
      <c r="AK29" s="2" t="s">
        <v>54</v>
      </c>
      <c r="AL29" s="1">
        <f t="shared" si="2"/>
        <v>44742</v>
      </c>
      <c r="AM29" s="3">
        <v>81.2</v>
      </c>
      <c r="AN29" s="4">
        <v>27</v>
      </c>
      <c r="AO29" s="2" t="s">
        <v>58</v>
      </c>
      <c r="AP29" s="1">
        <f t="shared" si="3"/>
        <v>44749</v>
      </c>
      <c r="AQ29" s="3">
        <v>82.7</v>
      </c>
      <c r="AR29" s="4">
        <v>35</v>
      </c>
      <c r="AS29" s="2" t="s">
        <v>56</v>
      </c>
      <c r="AT29" s="1">
        <f t="shared" si="4"/>
        <v>44756</v>
      </c>
      <c r="AU29" s="3">
        <v>107.7</v>
      </c>
      <c r="AV29" s="4">
        <v>43</v>
      </c>
      <c r="AW29" s="2" t="s">
        <v>59</v>
      </c>
      <c r="AX29" s="1">
        <f t="shared" si="5"/>
        <v>44763</v>
      </c>
    </row>
    <row r="30" spans="1:50" x14ac:dyDescent="0.2">
      <c r="A30">
        <v>2022</v>
      </c>
      <c r="B30" t="s">
        <v>4</v>
      </c>
      <c r="C30" t="s">
        <v>15</v>
      </c>
      <c r="D30" s="1">
        <v>44699</v>
      </c>
      <c r="E30">
        <v>9</v>
      </c>
      <c r="F30">
        <v>3</v>
      </c>
      <c r="G30">
        <v>6</v>
      </c>
      <c r="H30" s="1">
        <v>44728</v>
      </c>
      <c r="L30" s="1">
        <f t="shared" si="0"/>
        <v>44707</v>
      </c>
      <c r="P30" s="1">
        <f t="shared" si="1"/>
        <v>44714</v>
      </c>
      <c r="T30" s="1">
        <f t="shared" si="8"/>
        <v>44721</v>
      </c>
      <c r="U30" s="3">
        <v>9.4</v>
      </c>
      <c r="X30" s="1">
        <v>44728</v>
      </c>
      <c r="Y30" s="1"/>
      <c r="AE30" s="3">
        <v>24.8</v>
      </c>
      <c r="AH30" s="1">
        <f t="shared" si="11"/>
        <v>44735</v>
      </c>
      <c r="AI30" s="3">
        <v>37.4</v>
      </c>
      <c r="AL30" s="1">
        <f t="shared" si="2"/>
        <v>44742</v>
      </c>
      <c r="AM30" s="3">
        <v>43.7</v>
      </c>
      <c r="AP30" s="1">
        <f t="shared" si="3"/>
        <v>44749</v>
      </c>
      <c r="AQ30" s="3">
        <v>75.8</v>
      </c>
      <c r="AT30" s="1">
        <f t="shared" si="4"/>
        <v>44756</v>
      </c>
      <c r="AU30" s="3">
        <v>95.9</v>
      </c>
      <c r="AX30" s="1">
        <f t="shared" si="5"/>
        <v>44763</v>
      </c>
    </row>
    <row r="31" spans="1:50" x14ac:dyDescent="0.2">
      <c r="A31">
        <v>2022</v>
      </c>
      <c r="B31" t="s">
        <v>5</v>
      </c>
      <c r="C31" t="s">
        <v>16</v>
      </c>
      <c r="D31" s="1">
        <v>44713</v>
      </c>
      <c r="E31">
        <v>3</v>
      </c>
      <c r="F31">
        <v>3</v>
      </c>
      <c r="G31">
        <v>3.6</v>
      </c>
      <c r="H31" s="1">
        <v>44742</v>
      </c>
      <c r="L31" s="1">
        <f t="shared" si="0"/>
        <v>44721</v>
      </c>
      <c r="P31" s="1">
        <f t="shared" si="1"/>
        <v>44728</v>
      </c>
      <c r="T31" s="1">
        <f t="shared" si="8"/>
        <v>44735</v>
      </c>
      <c r="U31" s="3">
        <v>10.1</v>
      </c>
      <c r="X31" s="1">
        <v>44742</v>
      </c>
      <c r="Y31" s="1"/>
      <c r="AE31" s="3">
        <v>28.1</v>
      </c>
      <c r="AH31" s="1">
        <f t="shared" si="11"/>
        <v>44749</v>
      </c>
      <c r="AI31" s="3">
        <v>62.6</v>
      </c>
      <c r="AL31" s="1">
        <f t="shared" si="2"/>
        <v>44756</v>
      </c>
      <c r="AM31" s="3">
        <v>90.7</v>
      </c>
      <c r="AP31" s="1">
        <f t="shared" si="3"/>
        <v>44763</v>
      </c>
      <c r="AQ31" s="3">
        <v>120.9</v>
      </c>
      <c r="AT31" s="1">
        <f t="shared" si="4"/>
        <v>44770</v>
      </c>
      <c r="AU31" s="3">
        <v>189.6</v>
      </c>
      <c r="AX31" s="1">
        <f t="shared" si="5"/>
        <v>44777</v>
      </c>
    </row>
    <row r="32" spans="1:50" x14ac:dyDescent="0.2">
      <c r="A32">
        <v>2022</v>
      </c>
      <c r="B32" t="s">
        <v>6</v>
      </c>
      <c r="C32" t="s">
        <v>16</v>
      </c>
      <c r="D32" s="1">
        <v>44713</v>
      </c>
      <c r="E32">
        <v>6</v>
      </c>
      <c r="F32">
        <v>3</v>
      </c>
      <c r="G32">
        <v>4.9000000000000004</v>
      </c>
      <c r="H32" s="1">
        <v>44742</v>
      </c>
      <c r="J32" s="4">
        <v>0</v>
      </c>
      <c r="K32" s="2" t="s">
        <v>40</v>
      </c>
      <c r="L32" s="1">
        <f t="shared" si="0"/>
        <v>44721</v>
      </c>
      <c r="N32" s="4">
        <v>1</v>
      </c>
      <c r="O32" s="2" t="s">
        <v>41</v>
      </c>
      <c r="P32" s="1">
        <f t="shared" si="1"/>
        <v>44728</v>
      </c>
      <c r="R32" s="4">
        <v>4</v>
      </c>
      <c r="S32" s="2" t="s">
        <v>42</v>
      </c>
      <c r="T32" s="1">
        <f t="shared" si="8"/>
        <v>44735</v>
      </c>
      <c r="U32" s="3">
        <v>10</v>
      </c>
      <c r="V32" s="4">
        <v>8</v>
      </c>
      <c r="W32" s="2" t="s">
        <v>42</v>
      </c>
      <c r="X32" s="1">
        <v>44742</v>
      </c>
      <c r="Y32" s="1"/>
      <c r="AE32" s="3">
        <v>37</v>
      </c>
      <c r="AF32" s="4">
        <v>14</v>
      </c>
      <c r="AG32" s="2" t="s">
        <v>53</v>
      </c>
      <c r="AH32" s="1">
        <f t="shared" si="11"/>
        <v>44749</v>
      </c>
      <c r="AI32" s="3">
        <v>57.7</v>
      </c>
      <c r="AJ32" s="4">
        <v>25</v>
      </c>
      <c r="AK32" s="2" t="s">
        <v>55</v>
      </c>
      <c r="AL32" s="1">
        <f t="shared" si="2"/>
        <v>44756</v>
      </c>
      <c r="AM32" s="3">
        <v>125.4</v>
      </c>
      <c r="AN32" s="4">
        <v>34</v>
      </c>
      <c r="AO32" s="2" t="s">
        <v>57</v>
      </c>
      <c r="AP32" s="1">
        <f t="shared" si="3"/>
        <v>44763</v>
      </c>
      <c r="AQ32" s="3">
        <v>169.3</v>
      </c>
      <c r="AR32" s="4">
        <v>45</v>
      </c>
      <c r="AS32" s="2" t="s">
        <v>61</v>
      </c>
      <c r="AT32" s="1">
        <f t="shared" si="4"/>
        <v>44770</v>
      </c>
      <c r="AU32" s="3">
        <v>217.4</v>
      </c>
      <c r="AV32" s="4">
        <v>49</v>
      </c>
      <c r="AW32" s="2" t="s">
        <v>59</v>
      </c>
      <c r="AX32" s="1">
        <f t="shared" si="5"/>
        <v>44777</v>
      </c>
    </row>
    <row r="33" spans="1:50" x14ac:dyDescent="0.2">
      <c r="A33">
        <v>2022</v>
      </c>
      <c r="B33" t="s">
        <v>7</v>
      </c>
      <c r="C33" t="s">
        <v>16</v>
      </c>
      <c r="D33" s="1">
        <v>44713</v>
      </c>
      <c r="E33">
        <v>9</v>
      </c>
      <c r="F33">
        <v>3</v>
      </c>
      <c r="G33">
        <v>3</v>
      </c>
      <c r="H33" s="1">
        <v>44742</v>
      </c>
      <c r="L33" s="1">
        <f t="shared" si="0"/>
        <v>44721</v>
      </c>
      <c r="P33" s="1">
        <f t="shared" si="1"/>
        <v>44728</v>
      </c>
      <c r="T33" s="1">
        <f t="shared" si="8"/>
        <v>44735</v>
      </c>
      <c r="U33" s="3">
        <v>11.5</v>
      </c>
      <c r="X33" s="1">
        <v>44742</v>
      </c>
      <c r="Y33" s="1"/>
      <c r="AE33" s="3">
        <v>43.3</v>
      </c>
      <c r="AH33" s="1">
        <f t="shared" si="11"/>
        <v>44749</v>
      </c>
      <c r="AI33" s="3">
        <v>70.5</v>
      </c>
      <c r="AL33" s="1">
        <f t="shared" si="2"/>
        <v>44756</v>
      </c>
      <c r="AM33" s="3">
        <v>106.5</v>
      </c>
      <c r="AP33" s="1">
        <f t="shared" si="3"/>
        <v>44763</v>
      </c>
      <c r="AQ33" s="3">
        <v>133.80000000000001</v>
      </c>
      <c r="AT33" s="1">
        <f t="shared" si="4"/>
        <v>44770</v>
      </c>
      <c r="AU33" s="3">
        <v>208.5</v>
      </c>
      <c r="AX33" s="1">
        <f t="shared" si="5"/>
        <v>44777</v>
      </c>
    </row>
    <row r="34" spans="1:50" x14ac:dyDescent="0.2">
      <c r="A34">
        <v>2022</v>
      </c>
      <c r="B34" t="s">
        <v>8</v>
      </c>
      <c r="C34" t="s">
        <v>17</v>
      </c>
      <c r="D34" s="1">
        <v>44727</v>
      </c>
      <c r="E34">
        <v>3</v>
      </c>
      <c r="F34">
        <v>3</v>
      </c>
      <c r="G34">
        <v>6.1</v>
      </c>
      <c r="H34" s="1">
        <v>44756</v>
      </c>
      <c r="L34" s="1">
        <f t="shared" si="0"/>
        <v>44735</v>
      </c>
      <c r="P34" s="1">
        <f t="shared" si="1"/>
        <v>44742</v>
      </c>
      <c r="T34" s="1">
        <f t="shared" si="8"/>
        <v>44749</v>
      </c>
      <c r="U34" s="3">
        <v>19.100000000000001</v>
      </c>
      <c r="X34" s="1">
        <v>44756</v>
      </c>
      <c r="Y34" s="1"/>
      <c r="AE34" s="3">
        <v>47.1</v>
      </c>
      <c r="AH34" s="1">
        <f t="shared" si="11"/>
        <v>44763</v>
      </c>
      <c r="AI34" s="3">
        <v>77.599999999999994</v>
      </c>
      <c r="AL34" s="1">
        <f t="shared" si="2"/>
        <v>44770</v>
      </c>
      <c r="AM34" s="3">
        <v>118.2</v>
      </c>
      <c r="AP34" s="1">
        <f t="shared" si="3"/>
        <v>44777</v>
      </c>
      <c r="AQ34" s="3">
        <v>112.2</v>
      </c>
      <c r="AT34" s="1">
        <f t="shared" si="4"/>
        <v>44784</v>
      </c>
      <c r="AU34" s="3">
        <v>139.4</v>
      </c>
      <c r="AX34" s="1">
        <f t="shared" si="5"/>
        <v>44791</v>
      </c>
    </row>
    <row r="35" spans="1:50" x14ac:dyDescent="0.2">
      <c r="A35">
        <v>2022</v>
      </c>
      <c r="B35" t="s">
        <v>9</v>
      </c>
      <c r="C35" t="s">
        <v>17</v>
      </c>
      <c r="D35" s="1">
        <v>44727</v>
      </c>
      <c r="E35">
        <v>6</v>
      </c>
      <c r="F35">
        <v>3</v>
      </c>
      <c r="G35">
        <v>2.5</v>
      </c>
      <c r="H35" s="1">
        <v>44756</v>
      </c>
      <c r="J35" s="4">
        <v>0</v>
      </c>
      <c r="K35" s="2" t="s">
        <v>40</v>
      </c>
      <c r="L35" s="1">
        <f t="shared" si="0"/>
        <v>44735</v>
      </c>
      <c r="N35" s="4">
        <v>1</v>
      </c>
      <c r="O35" s="2" t="s">
        <v>41</v>
      </c>
      <c r="P35" s="1">
        <f t="shared" si="1"/>
        <v>44742</v>
      </c>
      <c r="R35" s="4">
        <v>4</v>
      </c>
      <c r="S35" s="2" t="s">
        <v>42</v>
      </c>
      <c r="T35" s="1">
        <f t="shared" si="8"/>
        <v>44749</v>
      </c>
      <c r="U35" s="3">
        <v>25</v>
      </c>
      <c r="V35" s="4">
        <v>10</v>
      </c>
      <c r="W35" s="2" t="s">
        <v>42</v>
      </c>
      <c r="X35" s="1">
        <v>44756</v>
      </c>
      <c r="Y35" s="1"/>
      <c r="AE35" s="3">
        <v>32</v>
      </c>
      <c r="AF35" s="4">
        <v>17</v>
      </c>
      <c r="AG35" s="2" t="s">
        <v>54</v>
      </c>
      <c r="AH35" s="1">
        <f t="shared" si="11"/>
        <v>44763</v>
      </c>
      <c r="AI35" s="3">
        <v>65.599999999999994</v>
      </c>
      <c r="AJ35" s="4">
        <v>33</v>
      </c>
      <c r="AK35" s="2" t="s">
        <v>55</v>
      </c>
      <c r="AL35" s="1">
        <f t="shared" si="2"/>
        <v>44770</v>
      </c>
      <c r="AM35" s="3">
        <v>100.1</v>
      </c>
      <c r="AN35" s="4">
        <v>38</v>
      </c>
      <c r="AO35" s="8" t="s">
        <v>57</v>
      </c>
      <c r="AP35" s="1">
        <f t="shared" si="3"/>
        <v>44777</v>
      </c>
      <c r="AQ35" s="3">
        <v>75</v>
      </c>
      <c r="AR35" s="4">
        <v>49</v>
      </c>
      <c r="AS35" s="2" t="s">
        <v>61</v>
      </c>
      <c r="AT35" s="1">
        <f t="shared" si="4"/>
        <v>44784</v>
      </c>
      <c r="AU35" s="3">
        <v>124.6</v>
      </c>
      <c r="AV35" s="4">
        <v>51</v>
      </c>
      <c r="AW35" s="2" t="s">
        <v>59</v>
      </c>
      <c r="AX35" s="1">
        <f t="shared" si="5"/>
        <v>44791</v>
      </c>
    </row>
    <row r="36" spans="1:50" x14ac:dyDescent="0.2">
      <c r="A36">
        <v>2022</v>
      </c>
      <c r="B36" t="s">
        <v>10</v>
      </c>
      <c r="C36" t="s">
        <v>17</v>
      </c>
      <c r="D36" s="1">
        <v>44727</v>
      </c>
      <c r="E36">
        <v>9</v>
      </c>
      <c r="F36">
        <v>3</v>
      </c>
      <c r="G36">
        <v>4.8</v>
      </c>
      <c r="H36" s="1">
        <v>44756</v>
      </c>
      <c r="L36" s="1">
        <f t="shared" si="0"/>
        <v>44735</v>
      </c>
      <c r="P36" s="1">
        <f t="shared" si="1"/>
        <v>44742</v>
      </c>
      <c r="T36" s="1">
        <f t="shared" si="8"/>
        <v>44749</v>
      </c>
      <c r="U36" s="3">
        <v>22.3</v>
      </c>
      <c r="X36" s="1">
        <v>44756</v>
      </c>
      <c r="Y36" s="1"/>
      <c r="AE36" s="3">
        <v>47</v>
      </c>
      <c r="AH36" s="1">
        <f t="shared" si="11"/>
        <v>44763</v>
      </c>
      <c r="AI36" s="3">
        <v>52.2</v>
      </c>
      <c r="AL36" s="1">
        <f t="shared" si="2"/>
        <v>44770</v>
      </c>
      <c r="AM36" s="3">
        <v>130.4</v>
      </c>
      <c r="AP36" s="1">
        <f t="shared" si="3"/>
        <v>44777</v>
      </c>
      <c r="AQ36" s="3">
        <v>109.6</v>
      </c>
      <c r="AT36" s="1">
        <f t="shared" si="4"/>
        <v>44784</v>
      </c>
      <c r="AU36" s="3">
        <v>200.4</v>
      </c>
      <c r="AX36" s="1">
        <f t="shared" si="5"/>
        <v>44791</v>
      </c>
    </row>
    <row r="37" spans="1:50" x14ac:dyDescent="0.2">
      <c r="A37">
        <v>2022</v>
      </c>
      <c r="B37" t="s">
        <v>11</v>
      </c>
      <c r="C37" t="s">
        <v>18</v>
      </c>
      <c r="D37" s="1">
        <v>44741</v>
      </c>
      <c r="E37">
        <v>3</v>
      </c>
      <c r="F37">
        <v>3</v>
      </c>
      <c r="G37">
        <v>8.3000000000000007</v>
      </c>
      <c r="H37" s="1">
        <v>44770</v>
      </c>
      <c r="L37" s="1">
        <f t="shared" si="0"/>
        <v>44749</v>
      </c>
      <c r="P37" s="1">
        <f t="shared" si="1"/>
        <v>44756</v>
      </c>
      <c r="T37" s="1">
        <f t="shared" si="8"/>
        <v>44763</v>
      </c>
      <c r="U37" s="3">
        <v>20.8</v>
      </c>
      <c r="X37" s="1">
        <v>44770</v>
      </c>
      <c r="Y37" s="1"/>
      <c r="AE37" s="3">
        <v>18.600000000000001</v>
      </c>
      <c r="AH37" s="1">
        <f t="shared" si="11"/>
        <v>44777</v>
      </c>
      <c r="AI37" s="3">
        <v>50.5</v>
      </c>
      <c r="AL37" s="1">
        <f t="shared" si="2"/>
        <v>44784</v>
      </c>
      <c r="AM37" s="3">
        <v>35.9</v>
      </c>
      <c r="AP37" s="1">
        <f t="shared" si="3"/>
        <v>44791</v>
      </c>
      <c r="AQ37" s="3">
        <v>75.400000000000006</v>
      </c>
      <c r="AT37" s="1">
        <f t="shared" si="4"/>
        <v>44798</v>
      </c>
      <c r="AU37" s="3">
        <v>78.599999999999994</v>
      </c>
      <c r="AX37" s="1">
        <f t="shared" si="5"/>
        <v>44805</v>
      </c>
    </row>
    <row r="38" spans="1:50" x14ac:dyDescent="0.2">
      <c r="A38">
        <v>2022</v>
      </c>
      <c r="B38" t="s">
        <v>12</v>
      </c>
      <c r="C38" t="s">
        <v>18</v>
      </c>
      <c r="D38" s="1">
        <v>44741</v>
      </c>
      <c r="E38">
        <v>6</v>
      </c>
      <c r="F38">
        <v>3</v>
      </c>
      <c r="G38">
        <v>5.5</v>
      </c>
      <c r="H38" s="1">
        <v>44770</v>
      </c>
      <c r="J38" s="4">
        <v>0</v>
      </c>
      <c r="K38" s="2" t="s">
        <v>40</v>
      </c>
      <c r="L38" s="1">
        <f t="shared" si="0"/>
        <v>44749</v>
      </c>
      <c r="N38" s="4">
        <v>1</v>
      </c>
      <c r="O38" s="2" t="s">
        <v>41</v>
      </c>
      <c r="P38" s="1">
        <f t="shared" si="1"/>
        <v>44756</v>
      </c>
      <c r="R38" s="4">
        <v>7</v>
      </c>
      <c r="S38" s="2" t="s">
        <v>42</v>
      </c>
      <c r="T38" s="1">
        <f t="shared" si="8"/>
        <v>44763</v>
      </c>
      <c r="U38" s="3">
        <v>37.5</v>
      </c>
      <c r="V38" s="4">
        <v>17</v>
      </c>
      <c r="W38" s="2" t="s">
        <v>42</v>
      </c>
      <c r="X38" s="1">
        <v>44770</v>
      </c>
      <c r="Y38" s="1"/>
      <c r="AE38" s="3">
        <v>72.8</v>
      </c>
      <c r="AF38" s="4">
        <v>24</v>
      </c>
      <c r="AG38" s="2" t="s">
        <v>52</v>
      </c>
      <c r="AH38" s="1">
        <f t="shared" si="11"/>
        <v>44777</v>
      </c>
      <c r="AI38" s="3">
        <v>95</v>
      </c>
      <c r="AJ38" s="4">
        <v>35</v>
      </c>
      <c r="AK38" s="2" t="s">
        <v>57</v>
      </c>
      <c r="AL38" s="1">
        <f t="shared" si="2"/>
        <v>44784</v>
      </c>
      <c r="AM38" s="3">
        <v>110</v>
      </c>
      <c r="AN38" s="4">
        <v>37</v>
      </c>
      <c r="AO38" s="2" t="s">
        <v>60</v>
      </c>
      <c r="AP38" s="1">
        <f t="shared" si="3"/>
        <v>44791</v>
      </c>
      <c r="AQ38" s="3">
        <v>88.7</v>
      </c>
      <c r="AR38" s="4">
        <v>51</v>
      </c>
      <c r="AS38" s="2" t="s">
        <v>61</v>
      </c>
      <c r="AT38" s="1">
        <f t="shared" si="4"/>
        <v>44798</v>
      </c>
      <c r="AU38" s="3">
        <v>140.1</v>
      </c>
      <c r="AV38" s="4">
        <v>52</v>
      </c>
      <c r="AW38" s="2" t="s">
        <v>59</v>
      </c>
      <c r="AX38" s="1">
        <f t="shared" si="5"/>
        <v>44805</v>
      </c>
    </row>
    <row r="39" spans="1:50" x14ac:dyDescent="0.2">
      <c r="A39">
        <v>2022</v>
      </c>
      <c r="B39" t="s">
        <v>13</v>
      </c>
      <c r="C39" t="s">
        <v>18</v>
      </c>
      <c r="D39" s="1">
        <v>44741</v>
      </c>
      <c r="E39">
        <v>9</v>
      </c>
      <c r="F39">
        <v>3</v>
      </c>
      <c r="G39">
        <v>16.3</v>
      </c>
      <c r="H39" s="1">
        <v>44770</v>
      </c>
      <c r="L39" s="1">
        <f t="shared" si="0"/>
        <v>44749</v>
      </c>
      <c r="P39" s="1">
        <f t="shared" si="1"/>
        <v>44756</v>
      </c>
      <c r="T39" s="1">
        <f t="shared" si="8"/>
        <v>44763</v>
      </c>
      <c r="U39" s="3">
        <v>23.4</v>
      </c>
      <c r="X39" s="1">
        <v>44770</v>
      </c>
      <c r="Y39" s="1"/>
      <c r="AE39" s="3">
        <v>49.7</v>
      </c>
      <c r="AH39" s="1">
        <f t="shared" si="11"/>
        <v>44777</v>
      </c>
      <c r="AI39" s="3">
        <v>75.8</v>
      </c>
      <c r="AL39" s="1">
        <f t="shared" si="2"/>
        <v>44784</v>
      </c>
      <c r="AM39" s="3">
        <v>86</v>
      </c>
      <c r="AP39" s="1">
        <f t="shared" si="3"/>
        <v>44791</v>
      </c>
      <c r="AQ39" s="3">
        <v>94.8</v>
      </c>
      <c r="AT39" s="1">
        <f t="shared" si="4"/>
        <v>44798</v>
      </c>
      <c r="AU39" s="3">
        <v>106.2</v>
      </c>
      <c r="AX39" s="1">
        <f t="shared" si="5"/>
        <v>44805</v>
      </c>
    </row>
    <row r="40" spans="1:50" x14ac:dyDescent="0.2">
      <c r="A40">
        <v>2022</v>
      </c>
      <c r="B40" t="s">
        <v>2</v>
      </c>
      <c r="C40" t="s">
        <v>15</v>
      </c>
      <c r="D40" s="1">
        <v>44699</v>
      </c>
      <c r="E40">
        <v>3</v>
      </c>
      <c r="F40">
        <v>4</v>
      </c>
      <c r="G40">
        <v>11</v>
      </c>
      <c r="H40" s="1">
        <v>44728</v>
      </c>
      <c r="L40" s="1">
        <f t="shared" si="0"/>
        <v>44707</v>
      </c>
      <c r="P40" s="1">
        <f t="shared" si="1"/>
        <v>44714</v>
      </c>
      <c r="T40" s="1">
        <f t="shared" si="8"/>
        <v>44721</v>
      </c>
      <c r="U40" s="3">
        <v>5.9</v>
      </c>
      <c r="X40" s="1">
        <v>44728</v>
      </c>
      <c r="Y40" s="1"/>
      <c r="AE40" s="3">
        <v>19.5</v>
      </c>
      <c r="AH40" s="1">
        <f t="shared" si="11"/>
        <v>44735</v>
      </c>
      <c r="AI40" s="3">
        <v>32.799999999999997</v>
      </c>
      <c r="AL40" s="1">
        <f t="shared" si="2"/>
        <v>44742</v>
      </c>
      <c r="AM40" s="3">
        <v>43.9</v>
      </c>
      <c r="AP40" s="1">
        <f t="shared" si="3"/>
        <v>44749</v>
      </c>
      <c r="AQ40" s="3">
        <v>61</v>
      </c>
      <c r="AT40" s="1">
        <f t="shared" si="4"/>
        <v>44756</v>
      </c>
      <c r="AU40" s="3">
        <v>95.1</v>
      </c>
      <c r="AX40" s="1">
        <f t="shared" si="5"/>
        <v>44763</v>
      </c>
    </row>
    <row r="41" spans="1:50" x14ac:dyDescent="0.2">
      <c r="A41">
        <v>2022</v>
      </c>
      <c r="B41" t="s">
        <v>3</v>
      </c>
      <c r="C41" t="s">
        <v>15</v>
      </c>
      <c r="D41" s="1">
        <v>44699</v>
      </c>
      <c r="E41">
        <v>6</v>
      </c>
      <c r="F41">
        <v>4</v>
      </c>
      <c r="G41">
        <v>6.2</v>
      </c>
      <c r="H41" s="1">
        <v>44728</v>
      </c>
      <c r="J41" s="4">
        <v>0</v>
      </c>
      <c r="K41" s="2" t="s">
        <v>40</v>
      </c>
      <c r="L41" s="1">
        <f t="shared" si="0"/>
        <v>44707</v>
      </c>
      <c r="N41" s="4">
        <v>1</v>
      </c>
      <c r="O41" s="2" t="s">
        <v>41</v>
      </c>
      <c r="P41" s="1">
        <f t="shared" si="1"/>
        <v>44714</v>
      </c>
      <c r="R41" s="4">
        <v>2</v>
      </c>
      <c r="S41" s="2" t="s">
        <v>42</v>
      </c>
      <c r="T41" s="1">
        <f t="shared" si="8"/>
        <v>44721</v>
      </c>
      <c r="U41" s="3">
        <v>14.5</v>
      </c>
      <c r="V41" s="4">
        <v>5</v>
      </c>
      <c r="W41" s="2" t="s">
        <v>42</v>
      </c>
      <c r="X41" s="1">
        <v>44728</v>
      </c>
      <c r="Y41" s="1"/>
      <c r="AE41" s="3">
        <v>23.5</v>
      </c>
      <c r="AF41" s="4">
        <v>13</v>
      </c>
      <c r="AG41" s="2" t="s">
        <v>53</v>
      </c>
      <c r="AH41" s="1">
        <f t="shared" si="11"/>
        <v>44735</v>
      </c>
      <c r="AI41" s="3">
        <v>23.6</v>
      </c>
      <c r="AJ41" s="4">
        <v>24</v>
      </c>
      <c r="AK41" s="2" t="s">
        <v>52</v>
      </c>
      <c r="AL41" s="1">
        <f t="shared" si="2"/>
        <v>44742</v>
      </c>
      <c r="AM41" s="3">
        <v>32.299999999999997</v>
      </c>
      <c r="AN41" s="4">
        <v>31</v>
      </c>
      <c r="AO41" s="2" t="s">
        <v>55</v>
      </c>
      <c r="AP41" s="1">
        <f t="shared" si="3"/>
        <v>44749</v>
      </c>
      <c r="AQ41" s="3">
        <v>93.9</v>
      </c>
      <c r="AR41" s="4">
        <v>37</v>
      </c>
      <c r="AS41" s="2" t="s">
        <v>56</v>
      </c>
      <c r="AT41" s="1">
        <f t="shared" si="4"/>
        <v>44756</v>
      </c>
      <c r="AU41" s="3">
        <v>130.5</v>
      </c>
      <c r="AV41" s="4">
        <v>48</v>
      </c>
      <c r="AW41" s="2" t="s">
        <v>59</v>
      </c>
      <c r="AX41" s="1">
        <f t="shared" si="5"/>
        <v>44763</v>
      </c>
    </row>
    <row r="42" spans="1:50" x14ac:dyDescent="0.2">
      <c r="A42">
        <v>2022</v>
      </c>
      <c r="B42" t="s">
        <v>4</v>
      </c>
      <c r="C42" t="s">
        <v>15</v>
      </c>
      <c r="D42" s="1">
        <v>44699</v>
      </c>
      <c r="E42">
        <v>9</v>
      </c>
      <c r="F42">
        <v>4</v>
      </c>
      <c r="G42">
        <v>5.4</v>
      </c>
      <c r="H42" s="1">
        <v>44728</v>
      </c>
      <c r="L42" s="1">
        <f t="shared" si="0"/>
        <v>44707</v>
      </c>
      <c r="P42" s="1">
        <f t="shared" si="1"/>
        <v>44714</v>
      </c>
      <c r="T42" s="1">
        <f t="shared" si="8"/>
        <v>44721</v>
      </c>
      <c r="U42" s="3">
        <v>14.4</v>
      </c>
      <c r="X42" s="1">
        <v>44728</v>
      </c>
      <c r="Y42" s="1"/>
      <c r="AE42" s="3">
        <v>25.3</v>
      </c>
      <c r="AH42" s="1">
        <f t="shared" si="11"/>
        <v>44735</v>
      </c>
      <c r="AI42" s="3">
        <v>32.4</v>
      </c>
      <c r="AL42" s="1">
        <f t="shared" si="2"/>
        <v>44742</v>
      </c>
      <c r="AM42" s="3">
        <v>64.400000000000006</v>
      </c>
      <c r="AP42" s="1">
        <f t="shared" si="3"/>
        <v>44749</v>
      </c>
      <c r="AQ42" s="3">
        <v>93.2</v>
      </c>
      <c r="AT42" s="1">
        <f t="shared" si="4"/>
        <v>44756</v>
      </c>
      <c r="AU42" s="3">
        <v>137.5</v>
      </c>
      <c r="AX42" s="1">
        <f t="shared" si="5"/>
        <v>44763</v>
      </c>
    </row>
    <row r="43" spans="1:50" x14ac:dyDescent="0.2">
      <c r="A43">
        <v>2022</v>
      </c>
      <c r="B43" t="s">
        <v>5</v>
      </c>
      <c r="C43" t="s">
        <v>16</v>
      </c>
      <c r="D43" s="1">
        <v>44713</v>
      </c>
      <c r="E43">
        <v>3</v>
      </c>
      <c r="F43">
        <v>4</v>
      </c>
      <c r="G43">
        <v>4.9000000000000004</v>
      </c>
      <c r="H43" s="1">
        <v>44742</v>
      </c>
      <c r="L43" s="1">
        <f t="shared" si="0"/>
        <v>44721</v>
      </c>
      <c r="P43" s="1">
        <f t="shared" si="1"/>
        <v>44728</v>
      </c>
      <c r="T43" s="1">
        <f t="shared" si="8"/>
        <v>44735</v>
      </c>
      <c r="U43" s="3">
        <v>11.6</v>
      </c>
      <c r="X43" s="1">
        <v>44742</v>
      </c>
      <c r="Y43" s="1"/>
      <c r="AE43" s="3">
        <v>23</v>
      </c>
      <c r="AH43" s="1">
        <f t="shared" si="11"/>
        <v>44749</v>
      </c>
      <c r="AI43" s="3">
        <v>57.7</v>
      </c>
      <c r="AL43" s="1">
        <f t="shared" si="2"/>
        <v>44756</v>
      </c>
      <c r="AM43" s="3">
        <v>106.1</v>
      </c>
      <c r="AP43" s="1">
        <f t="shared" si="3"/>
        <v>44763</v>
      </c>
      <c r="AQ43" s="3">
        <v>160</v>
      </c>
      <c r="AT43" s="1">
        <f t="shared" si="4"/>
        <v>44770</v>
      </c>
      <c r="AU43" s="3">
        <v>140</v>
      </c>
      <c r="AX43" s="1">
        <f t="shared" si="5"/>
        <v>44777</v>
      </c>
    </row>
    <row r="44" spans="1:50" x14ac:dyDescent="0.2">
      <c r="A44">
        <v>2022</v>
      </c>
      <c r="B44" t="s">
        <v>6</v>
      </c>
      <c r="C44" t="s">
        <v>16</v>
      </c>
      <c r="D44" s="1">
        <v>44713</v>
      </c>
      <c r="E44">
        <v>6</v>
      </c>
      <c r="F44">
        <v>4</v>
      </c>
      <c r="G44">
        <v>1.3</v>
      </c>
      <c r="H44" s="1">
        <v>44742</v>
      </c>
      <c r="J44" s="4">
        <v>0</v>
      </c>
      <c r="K44" s="2" t="s">
        <v>40</v>
      </c>
      <c r="L44" s="1">
        <f t="shared" si="0"/>
        <v>44721</v>
      </c>
      <c r="N44" s="4">
        <v>1</v>
      </c>
      <c r="O44" s="2" t="s">
        <v>41</v>
      </c>
      <c r="P44" s="1">
        <f t="shared" si="1"/>
        <v>44728</v>
      </c>
      <c r="R44" s="4">
        <v>4</v>
      </c>
      <c r="S44" s="2" t="s">
        <v>42</v>
      </c>
      <c r="T44" s="1">
        <f t="shared" si="8"/>
        <v>44735</v>
      </c>
      <c r="U44" s="3">
        <v>20</v>
      </c>
      <c r="V44" s="4">
        <v>11</v>
      </c>
      <c r="W44" s="2" t="s">
        <v>42</v>
      </c>
      <c r="X44" s="1">
        <v>44742</v>
      </c>
      <c r="Y44" s="1"/>
      <c r="AE44" s="3">
        <v>36.1</v>
      </c>
      <c r="AF44" s="4">
        <v>16</v>
      </c>
      <c r="AG44" s="2" t="s">
        <v>53</v>
      </c>
      <c r="AH44" s="1">
        <f t="shared" si="11"/>
        <v>44749</v>
      </c>
      <c r="AI44" s="3">
        <v>73.7</v>
      </c>
      <c r="AJ44" s="4">
        <v>26</v>
      </c>
      <c r="AK44" s="2" t="s">
        <v>52</v>
      </c>
      <c r="AL44" s="1">
        <f t="shared" si="2"/>
        <v>44756</v>
      </c>
      <c r="AM44" s="3">
        <v>170.8</v>
      </c>
      <c r="AN44" s="4">
        <v>33</v>
      </c>
      <c r="AO44" s="2" t="s">
        <v>57</v>
      </c>
      <c r="AP44" s="1">
        <f t="shared" si="3"/>
        <v>44763</v>
      </c>
      <c r="AQ44" s="3">
        <v>204.7</v>
      </c>
      <c r="AR44" s="4">
        <v>47</v>
      </c>
      <c r="AS44" s="2" t="s">
        <v>61</v>
      </c>
      <c r="AT44" s="1">
        <f t="shared" si="4"/>
        <v>44770</v>
      </c>
      <c r="AU44" s="3">
        <v>198.9</v>
      </c>
      <c r="AV44" s="4">
        <v>54</v>
      </c>
      <c r="AW44" s="2" t="s">
        <v>59</v>
      </c>
      <c r="AX44" s="1">
        <f t="shared" si="5"/>
        <v>44777</v>
      </c>
    </row>
    <row r="45" spans="1:50" x14ac:dyDescent="0.2">
      <c r="A45">
        <v>2022</v>
      </c>
      <c r="B45" t="s">
        <v>7</v>
      </c>
      <c r="C45" t="s">
        <v>16</v>
      </c>
      <c r="D45" s="1">
        <v>44713</v>
      </c>
      <c r="E45">
        <v>9</v>
      </c>
      <c r="F45">
        <v>4</v>
      </c>
      <c r="G45">
        <v>3.6</v>
      </c>
      <c r="H45" s="1">
        <v>44742</v>
      </c>
      <c r="L45" s="1">
        <f t="shared" si="0"/>
        <v>44721</v>
      </c>
      <c r="P45" s="1">
        <f t="shared" si="1"/>
        <v>44728</v>
      </c>
      <c r="T45" s="1">
        <f t="shared" si="8"/>
        <v>44735</v>
      </c>
      <c r="U45" s="3">
        <v>22.7</v>
      </c>
      <c r="X45" s="1">
        <v>44742</v>
      </c>
      <c r="Y45" s="1"/>
      <c r="AE45" s="3">
        <v>41.4</v>
      </c>
      <c r="AH45" s="1">
        <f t="shared" si="11"/>
        <v>44749</v>
      </c>
      <c r="AI45" s="3">
        <v>71.5</v>
      </c>
      <c r="AL45" s="1">
        <f t="shared" si="2"/>
        <v>44756</v>
      </c>
      <c r="AM45" s="3">
        <v>141.1</v>
      </c>
      <c r="AP45" s="1">
        <f t="shared" si="3"/>
        <v>44763</v>
      </c>
      <c r="AQ45" s="3">
        <v>172.4</v>
      </c>
      <c r="AT45" s="1">
        <f t="shared" si="4"/>
        <v>44770</v>
      </c>
      <c r="AU45" s="3">
        <v>148.5</v>
      </c>
      <c r="AX45" s="1">
        <f t="shared" si="5"/>
        <v>44777</v>
      </c>
    </row>
    <row r="46" spans="1:50" x14ac:dyDescent="0.2">
      <c r="A46">
        <v>2022</v>
      </c>
      <c r="B46" t="s">
        <v>8</v>
      </c>
      <c r="C46" t="s">
        <v>17</v>
      </c>
      <c r="D46" s="1">
        <v>44727</v>
      </c>
      <c r="E46">
        <v>3</v>
      </c>
      <c r="F46">
        <v>4</v>
      </c>
      <c r="G46">
        <v>5.4</v>
      </c>
      <c r="H46" s="1">
        <v>44756</v>
      </c>
      <c r="L46" s="1">
        <f t="shared" si="0"/>
        <v>44735</v>
      </c>
      <c r="P46" s="1">
        <f t="shared" si="1"/>
        <v>44742</v>
      </c>
      <c r="T46" s="1">
        <f t="shared" si="8"/>
        <v>44749</v>
      </c>
      <c r="U46" s="3">
        <v>15</v>
      </c>
      <c r="X46" s="1">
        <v>44756</v>
      </c>
      <c r="Y46" s="1"/>
      <c r="AE46" s="3">
        <v>20.100000000000001</v>
      </c>
      <c r="AH46" s="1">
        <f t="shared" si="11"/>
        <v>44763</v>
      </c>
      <c r="AI46" s="3">
        <v>59.3</v>
      </c>
      <c r="AL46" s="1">
        <f t="shared" si="2"/>
        <v>44770</v>
      </c>
      <c r="AM46" s="3">
        <v>62.5</v>
      </c>
      <c r="AP46" s="1">
        <f t="shared" si="3"/>
        <v>44777</v>
      </c>
      <c r="AQ46" s="3">
        <v>61</v>
      </c>
      <c r="AT46" s="1">
        <f t="shared" si="4"/>
        <v>44784</v>
      </c>
      <c r="AU46" s="3">
        <v>171</v>
      </c>
      <c r="AX46" s="1">
        <f t="shared" si="5"/>
        <v>44791</v>
      </c>
    </row>
    <row r="47" spans="1:50" x14ac:dyDescent="0.2">
      <c r="A47">
        <v>2022</v>
      </c>
      <c r="B47" t="s">
        <v>9</v>
      </c>
      <c r="C47" t="s">
        <v>17</v>
      </c>
      <c r="D47" s="1">
        <v>44727</v>
      </c>
      <c r="E47">
        <v>6</v>
      </c>
      <c r="F47">
        <v>4</v>
      </c>
      <c r="G47">
        <v>1.8</v>
      </c>
      <c r="H47" s="1">
        <v>44756</v>
      </c>
      <c r="J47" s="4">
        <v>0</v>
      </c>
      <c r="K47" s="2" t="s">
        <v>40</v>
      </c>
      <c r="L47" s="1">
        <f t="shared" si="0"/>
        <v>44735</v>
      </c>
      <c r="N47" s="4">
        <v>1</v>
      </c>
      <c r="O47" s="2" t="s">
        <v>41</v>
      </c>
      <c r="P47" s="1">
        <f t="shared" si="1"/>
        <v>44742</v>
      </c>
      <c r="R47" s="4">
        <v>5</v>
      </c>
      <c r="S47" s="2" t="s">
        <v>42</v>
      </c>
      <c r="T47" s="1">
        <f t="shared" si="8"/>
        <v>44749</v>
      </c>
      <c r="U47" s="3">
        <v>21.8</v>
      </c>
      <c r="V47" s="4">
        <v>8</v>
      </c>
      <c r="W47" s="2" t="s">
        <v>42</v>
      </c>
      <c r="X47" s="1">
        <v>44756</v>
      </c>
      <c r="Y47" s="1"/>
      <c r="AE47" s="3">
        <v>28.8</v>
      </c>
      <c r="AF47" s="4">
        <v>18</v>
      </c>
      <c r="AG47" s="2" t="s">
        <v>54</v>
      </c>
      <c r="AH47" s="1">
        <f t="shared" si="11"/>
        <v>44763</v>
      </c>
      <c r="AI47" s="3">
        <v>77.3</v>
      </c>
      <c r="AJ47" s="4">
        <v>31</v>
      </c>
      <c r="AK47" s="2" t="s">
        <v>55</v>
      </c>
      <c r="AL47" s="1">
        <f t="shared" si="2"/>
        <v>44770</v>
      </c>
      <c r="AM47" s="3">
        <v>61.2</v>
      </c>
      <c r="AN47" s="4">
        <v>34</v>
      </c>
      <c r="AO47" s="8" t="s">
        <v>57</v>
      </c>
      <c r="AP47" s="1">
        <f t="shared" si="3"/>
        <v>44777</v>
      </c>
      <c r="AQ47" s="3">
        <v>106.3</v>
      </c>
      <c r="AR47" s="4">
        <v>43</v>
      </c>
      <c r="AS47" s="2" t="s">
        <v>61</v>
      </c>
      <c r="AT47" s="1">
        <f t="shared" si="4"/>
        <v>44784</v>
      </c>
      <c r="AU47" s="3">
        <v>137.69999999999999</v>
      </c>
      <c r="AV47" s="4">
        <v>47</v>
      </c>
      <c r="AW47" s="2" t="s">
        <v>59</v>
      </c>
      <c r="AX47" s="1">
        <f t="shared" si="5"/>
        <v>44791</v>
      </c>
    </row>
    <row r="48" spans="1:50" x14ac:dyDescent="0.2">
      <c r="A48">
        <v>2022</v>
      </c>
      <c r="B48" t="s">
        <v>10</v>
      </c>
      <c r="C48" t="s">
        <v>17</v>
      </c>
      <c r="D48" s="1">
        <v>44727</v>
      </c>
      <c r="E48">
        <v>9</v>
      </c>
      <c r="F48">
        <v>4</v>
      </c>
      <c r="G48">
        <v>2.9</v>
      </c>
      <c r="H48" s="1">
        <v>44756</v>
      </c>
      <c r="L48" s="1">
        <f t="shared" si="0"/>
        <v>44735</v>
      </c>
      <c r="P48" s="1">
        <f t="shared" si="1"/>
        <v>44742</v>
      </c>
      <c r="T48" s="1">
        <f t="shared" si="8"/>
        <v>44749</v>
      </c>
      <c r="U48" s="3">
        <v>40.9</v>
      </c>
      <c r="X48" s="1">
        <v>44756</v>
      </c>
      <c r="Y48" s="1"/>
      <c r="AE48" s="3">
        <v>51.9</v>
      </c>
      <c r="AH48" s="1">
        <f t="shared" si="11"/>
        <v>44763</v>
      </c>
      <c r="AI48" s="3">
        <v>97.4</v>
      </c>
      <c r="AL48" s="1">
        <f t="shared" si="2"/>
        <v>44770</v>
      </c>
      <c r="AM48" s="3">
        <v>97.2</v>
      </c>
      <c r="AP48" s="1">
        <f t="shared" si="3"/>
        <v>44777</v>
      </c>
      <c r="AQ48" s="3">
        <v>115.6</v>
      </c>
      <c r="AT48" s="1">
        <f t="shared" si="4"/>
        <v>44784</v>
      </c>
      <c r="AU48" s="3">
        <v>185.6</v>
      </c>
      <c r="AX48" s="1">
        <f t="shared" si="5"/>
        <v>44791</v>
      </c>
    </row>
    <row r="49" spans="1:50" x14ac:dyDescent="0.2">
      <c r="A49">
        <v>2022</v>
      </c>
      <c r="B49" t="s">
        <v>11</v>
      </c>
      <c r="C49" t="s">
        <v>18</v>
      </c>
      <c r="D49" s="1">
        <v>44741</v>
      </c>
      <c r="E49">
        <v>3</v>
      </c>
      <c r="F49">
        <v>4</v>
      </c>
      <c r="G49">
        <v>8</v>
      </c>
      <c r="H49" s="1">
        <v>44770</v>
      </c>
      <c r="L49" s="1">
        <f t="shared" si="0"/>
        <v>44749</v>
      </c>
      <c r="P49" s="1">
        <f t="shared" si="1"/>
        <v>44756</v>
      </c>
      <c r="T49" s="1">
        <f t="shared" si="8"/>
        <v>44763</v>
      </c>
      <c r="U49" s="3">
        <v>41.2</v>
      </c>
      <c r="X49" s="1">
        <v>44770</v>
      </c>
      <c r="Y49" s="1"/>
      <c r="AE49" s="3">
        <v>68.900000000000006</v>
      </c>
      <c r="AH49" s="1">
        <f t="shared" si="11"/>
        <v>44777</v>
      </c>
      <c r="AI49" s="3">
        <v>75.400000000000006</v>
      </c>
      <c r="AL49" s="1">
        <f t="shared" si="2"/>
        <v>44784</v>
      </c>
      <c r="AM49" s="3">
        <v>103.5</v>
      </c>
      <c r="AP49" s="1">
        <f t="shared" si="3"/>
        <v>44791</v>
      </c>
      <c r="AQ49" s="3">
        <v>93.2</v>
      </c>
      <c r="AT49" s="1">
        <f t="shared" si="4"/>
        <v>44798</v>
      </c>
      <c r="AU49" s="3">
        <v>195.9</v>
      </c>
      <c r="AX49" s="1">
        <f t="shared" si="5"/>
        <v>44805</v>
      </c>
    </row>
    <row r="50" spans="1:50" x14ac:dyDescent="0.2">
      <c r="A50">
        <v>2022</v>
      </c>
      <c r="B50" t="s">
        <v>12</v>
      </c>
      <c r="C50" t="s">
        <v>18</v>
      </c>
      <c r="D50" s="1">
        <v>44741</v>
      </c>
      <c r="E50">
        <v>6</v>
      </c>
      <c r="F50">
        <v>4</v>
      </c>
      <c r="G50">
        <v>8.8000000000000007</v>
      </c>
      <c r="H50" s="1">
        <v>44770</v>
      </c>
      <c r="J50" s="4">
        <v>0</v>
      </c>
      <c r="K50" s="2" t="s">
        <v>40</v>
      </c>
      <c r="L50" s="1">
        <f t="shared" si="0"/>
        <v>44749</v>
      </c>
      <c r="N50" s="4">
        <v>1</v>
      </c>
      <c r="O50" s="2" t="s">
        <v>41</v>
      </c>
      <c r="P50" s="1">
        <f t="shared" si="1"/>
        <v>44756</v>
      </c>
      <c r="R50" s="4">
        <v>7</v>
      </c>
      <c r="S50" s="2" t="s">
        <v>42</v>
      </c>
      <c r="T50" s="1">
        <f t="shared" si="8"/>
        <v>44763</v>
      </c>
      <c r="U50" s="3">
        <v>36.299999999999997</v>
      </c>
      <c r="V50" s="4">
        <v>15</v>
      </c>
      <c r="W50" s="2" t="s">
        <v>42</v>
      </c>
      <c r="X50" s="1">
        <v>44770</v>
      </c>
      <c r="Y50" s="1"/>
      <c r="AE50" s="3">
        <v>74</v>
      </c>
      <c r="AF50" s="4">
        <v>21</v>
      </c>
      <c r="AG50" s="2" t="s">
        <v>52</v>
      </c>
      <c r="AH50" s="1">
        <f t="shared" si="11"/>
        <v>44777</v>
      </c>
      <c r="AI50" s="3">
        <v>22.9</v>
      </c>
      <c r="AJ50" s="4">
        <v>33</v>
      </c>
      <c r="AK50" s="2" t="s">
        <v>57</v>
      </c>
      <c r="AL50" s="1">
        <f t="shared" si="2"/>
        <v>44784</v>
      </c>
      <c r="AM50" s="3">
        <v>135.69999999999999</v>
      </c>
      <c r="AN50" s="4">
        <v>35</v>
      </c>
      <c r="AO50" s="2" t="s">
        <v>60</v>
      </c>
      <c r="AP50" s="1">
        <f t="shared" si="3"/>
        <v>44791</v>
      </c>
      <c r="AQ50" s="3">
        <v>123.8</v>
      </c>
      <c r="AR50" s="4">
        <v>51</v>
      </c>
      <c r="AS50" s="2" t="s">
        <v>61</v>
      </c>
      <c r="AT50" s="1">
        <f t="shared" si="4"/>
        <v>44798</v>
      </c>
      <c r="AU50" s="3">
        <v>155.19999999999999</v>
      </c>
      <c r="AV50" s="4">
        <v>53</v>
      </c>
      <c r="AW50" s="2" t="s">
        <v>59</v>
      </c>
      <c r="AX50" s="1">
        <f t="shared" si="5"/>
        <v>44805</v>
      </c>
    </row>
    <row r="51" spans="1:50" x14ac:dyDescent="0.2">
      <c r="A51">
        <v>2022</v>
      </c>
      <c r="B51" t="s">
        <v>13</v>
      </c>
      <c r="C51" t="s">
        <v>18</v>
      </c>
      <c r="D51" s="1">
        <v>44741</v>
      </c>
      <c r="E51">
        <v>9</v>
      </c>
      <c r="F51">
        <v>4</v>
      </c>
      <c r="G51">
        <v>9.9</v>
      </c>
      <c r="H51" s="1">
        <v>44770</v>
      </c>
      <c r="L51" s="1">
        <f t="shared" si="0"/>
        <v>44749</v>
      </c>
      <c r="P51" s="1">
        <f t="shared" si="1"/>
        <v>44756</v>
      </c>
      <c r="T51" s="1">
        <f t="shared" si="8"/>
        <v>44763</v>
      </c>
      <c r="U51" s="3">
        <v>37.299999999999997</v>
      </c>
      <c r="X51" s="1">
        <v>44770</v>
      </c>
      <c r="Y51" s="1"/>
      <c r="AE51" s="3">
        <v>59.7</v>
      </c>
      <c r="AH51" s="1">
        <f t="shared" si="11"/>
        <v>44777</v>
      </c>
      <c r="AI51" s="3">
        <v>40.700000000000003</v>
      </c>
      <c r="AL51" s="1">
        <f t="shared" si="2"/>
        <v>44784</v>
      </c>
      <c r="AM51" s="3">
        <v>110.8</v>
      </c>
      <c r="AP51" s="1">
        <f t="shared" si="3"/>
        <v>44791</v>
      </c>
      <c r="AQ51" s="3">
        <v>90.5</v>
      </c>
      <c r="AT51" s="1">
        <f t="shared" si="4"/>
        <v>44798</v>
      </c>
      <c r="AU51" s="3">
        <v>153.4</v>
      </c>
      <c r="AX51" s="1">
        <f t="shared" si="5"/>
        <v>44805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2022-08-03T20:36:53Z</dcterms:created>
  <dcterms:modified xsi:type="dcterms:W3CDTF">2023-01-04T14:24:00Z</dcterms:modified>
</cp:coreProperties>
</file>