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filterPrivacy="1" autoCompressPictures="0"/>
  <bookViews>
    <workbookView xWindow="1300" yWindow="300" windowWidth="18160" windowHeight="14500"/>
  </bookViews>
  <sheets>
    <sheet name="Sare Survey Summary" sheetId="1" r:id="rId1"/>
    <sheet name="Sheet2" sheetId="2" r:id="rId2"/>
    <sheet name="Sheet3" sheetId="3" r:id="rId3"/>
  </sheets>
  <definedNames>
    <definedName name="_xlnm.Print_Titles" localSheetId="0">'Sare Survey Summary'!$A:$A,'Sare Survey Summary'!$1:$1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7" i="1"/>
  <c r="J18" i="1"/>
  <c r="J19" i="1"/>
  <c r="J12" i="1"/>
  <c r="K25" i="1"/>
  <c r="K27" i="1"/>
  <c r="K18" i="1"/>
  <c r="K19" i="1"/>
  <c r="K12" i="1"/>
  <c r="M25" i="1"/>
  <c r="M27" i="1"/>
  <c r="M18" i="1"/>
  <c r="M19" i="1"/>
  <c r="M12" i="1"/>
  <c r="L23" i="1"/>
  <c r="L24" i="1"/>
  <c r="L26" i="1"/>
  <c r="L22" i="1"/>
  <c r="L11" i="1"/>
  <c r="L13" i="1"/>
  <c r="L14" i="1"/>
  <c r="L15" i="1"/>
  <c r="L16" i="1"/>
  <c r="L17" i="1"/>
  <c r="L10" i="1"/>
  <c r="L3" i="1"/>
  <c r="I11" i="1"/>
  <c r="I13" i="1"/>
  <c r="I14" i="1"/>
  <c r="I15" i="1"/>
  <c r="I16" i="1"/>
  <c r="I17" i="1"/>
  <c r="I23" i="1"/>
  <c r="I24" i="1"/>
  <c r="I26" i="1"/>
  <c r="I22" i="1"/>
  <c r="I10" i="1"/>
  <c r="E3" i="1"/>
  <c r="I3" i="1"/>
  <c r="E22" i="1"/>
  <c r="E23" i="1"/>
  <c r="E24" i="1"/>
  <c r="E26" i="1"/>
  <c r="E21" i="1"/>
  <c r="E14" i="1"/>
  <c r="E15" i="1"/>
  <c r="E16" i="1"/>
  <c r="E17" i="1"/>
  <c r="E11" i="1"/>
  <c r="E10" i="1"/>
  <c r="C25" i="1"/>
  <c r="C27" i="1"/>
  <c r="D25" i="1"/>
  <c r="D27" i="1"/>
  <c r="D18" i="1"/>
  <c r="D19" i="1"/>
  <c r="D12" i="1"/>
  <c r="C18" i="1"/>
  <c r="C19" i="1"/>
  <c r="C12" i="1"/>
  <c r="B25" i="1"/>
  <c r="B27" i="1"/>
  <c r="B18" i="1"/>
  <c r="B19" i="1"/>
  <c r="B12" i="1"/>
  <c r="G25" i="1"/>
  <c r="G27" i="1"/>
  <c r="H25" i="1"/>
  <c r="H27" i="1"/>
  <c r="F25" i="1"/>
  <c r="G18" i="1"/>
  <c r="G19" i="1"/>
  <c r="H18" i="1"/>
  <c r="H19" i="1"/>
  <c r="F18" i="1"/>
  <c r="F19" i="1"/>
  <c r="G12" i="1"/>
  <c r="H12" i="1"/>
  <c r="F12" i="1"/>
  <c r="L25" i="1"/>
  <c r="L12" i="1"/>
  <c r="I19" i="1"/>
  <c r="I18" i="1"/>
  <c r="I27" i="1"/>
  <c r="L19" i="1"/>
  <c r="I12" i="1"/>
  <c r="L18" i="1"/>
  <c r="L27" i="1"/>
  <c r="E27" i="1"/>
  <c r="E25" i="1"/>
  <c r="E12" i="1"/>
  <c r="E18" i="1"/>
  <c r="I25" i="1"/>
  <c r="E19" i="1"/>
</calcChain>
</file>

<file path=xl/sharedStrings.xml><?xml version="1.0" encoding="utf-8"?>
<sst xmlns="http://schemas.openxmlformats.org/spreadsheetml/2006/main" count="37" uniqueCount="35">
  <si>
    <t># participants reporting animal loss to GIN</t>
  </si>
  <si>
    <t>2010 Producer Survey</t>
  </si>
  <si>
    <t>2010 Followup 2 yrs later</t>
  </si>
  <si>
    <t>2010 Followup 1 yr later</t>
  </si>
  <si>
    <t>2010 Followup 3 yrs later</t>
  </si>
  <si>
    <t>2011 Followup 1 yr later</t>
  </si>
  <si>
    <t>2011 Followup 2 yrs later</t>
  </si>
  <si>
    <t>2012 Followup 1 yr later</t>
  </si>
  <si>
    <t>Response Rate (Out of active particpants at time of survey)</t>
  </si>
  <si>
    <t>Total Sheep</t>
  </si>
  <si>
    <t>Total Goats</t>
  </si>
  <si>
    <t>Total Animals</t>
  </si>
  <si>
    <t># Participants who dewormed animals</t>
  </si>
  <si>
    <t>Total # animals dewormed</t>
  </si>
  <si>
    <t>Total Goats on these farms</t>
  </si>
  <si>
    <t>Total Animals on these farms</t>
  </si>
  <si>
    <t>% Animals dewormed on these farms</t>
  </si>
  <si>
    <t># participants reporting a problem with parasites during previous season</t>
  </si>
  <si>
    <t>Total sheep on these farms</t>
  </si>
  <si>
    <t>Total goats on these farms</t>
  </si>
  <si>
    <t>Total animals on these farms</t>
  </si>
  <si>
    <t>Total # animals lost to GIN on these farms</t>
  </si>
  <si>
    <t>% animals lost to GIN on these farms</t>
  </si>
  <si>
    <t xml:space="preserve">Total Sheep on these farms </t>
  </si>
  <si>
    <t>Average - Producer Surveys</t>
  </si>
  <si>
    <t>Average - 1 Year Followup</t>
  </si>
  <si>
    <t>Average - 2 Year Followup</t>
  </si>
  <si>
    <t xml:space="preserve">2011 Producer Survey </t>
  </si>
  <si>
    <t xml:space="preserve">2012 Producer Survey </t>
  </si>
  <si>
    <t># Survey Participants</t>
  </si>
  <si>
    <t># Survey participants visited this project year</t>
  </si>
  <si>
    <t>Total # of producer farms visited this project year (From Table 1)</t>
  </si>
  <si>
    <t>Total # of producer farms visited this project year that did not complete an initial survey</t>
  </si>
  <si>
    <t>44% (41 active)</t>
  </si>
  <si>
    <t># Survey participants visited in a different project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</si>
</sst>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2" applyFont="1"/>
    <xf numFmtId="0" fontId="0" fillId="0" borderId="0" xfId="0" applyAlignment="1"/>
    <xf numFmtId="0" fontId="0" fillId="0" borderId="0" xfId="2" applyNumberFormat="1" applyFont="1" applyAlignment="1"/>
    <xf numFmtId="0" fontId="0" fillId="0" borderId="0" xfId="1" applyNumberFormat="1" applyFont="1" applyAlignment="1"/>
    <xf numFmtId="164" fontId="2" fillId="0" borderId="0" xfId="1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1" xfId="1" applyNumberFormat="1" applyFont="1" applyBorder="1" applyAlignment="1">
      <alignment horizontal="center" wrapText="1"/>
    </xf>
    <xf numFmtId="9" fontId="2" fillId="0" borderId="1" xfId="2" applyFont="1" applyBorder="1" applyAlignment="1">
      <alignment horizontal="left" wrapText="1"/>
    </xf>
    <xf numFmtId="9" fontId="0" fillId="0" borderId="1" xfId="2" applyFont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9" fontId="2" fillId="0" borderId="1" xfId="2" applyNumberFormat="1" applyFont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64" fontId="2" fillId="0" borderId="1" xfId="1" applyFont="1" applyBorder="1" applyAlignment="1">
      <alignment horizontal="right" wrapText="1"/>
    </xf>
    <xf numFmtId="9" fontId="2" fillId="0" borderId="1" xfId="2" applyFont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1" fontId="0" fillId="3" borderId="1" xfId="2" applyNumberFormat="1" applyFont="1" applyFill="1" applyBorder="1" applyAlignment="1">
      <alignment horizontal="center"/>
    </xf>
    <xf numFmtId="9" fontId="2" fillId="3" borderId="1" xfId="2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37" fontId="0" fillId="3" borderId="1" xfId="0" applyNumberFormat="1" applyFill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B6" sqref="B6"/>
    </sheetView>
  </sheetViews>
  <sheetFormatPr baseColWidth="10" defaultColWidth="9.1640625" defaultRowHeight="14" x14ac:dyDescent="0"/>
  <cols>
    <col min="1" max="1" width="22.6640625" style="2" customWidth="1"/>
    <col min="2" max="4" width="10.6640625" style="3" customWidth="1"/>
    <col min="5" max="5" width="10.5" style="37" customWidth="1"/>
    <col min="6" max="6" width="10.6640625" style="5" customWidth="1"/>
    <col min="7" max="7" width="10.6640625" style="6" customWidth="1"/>
    <col min="8" max="9" width="10.6640625" style="3" customWidth="1"/>
    <col min="10" max="10" width="10.6640625" style="4" customWidth="1"/>
    <col min="11" max="11" width="10.5" style="3" customWidth="1"/>
    <col min="12" max="12" width="10.5" customWidth="1"/>
    <col min="13" max="13" width="10.5" style="3" customWidth="1"/>
  </cols>
  <sheetData>
    <row r="1" spans="1:13" s="1" customFormat="1" ht="42">
      <c r="A1" s="13"/>
      <c r="B1" s="14" t="s">
        <v>1</v>
      </c>
      <c r="C1" s="15" t="s">
        <v>27</v>
      </c>
      <c r="D1" s="15" t="s">
        <v>28</v>
      </c>
      <c r="E1" s="38" t="s">
        <v>24</v>
      </c>
      <c r="F1" s="16" t="s">
        <v>3</v>
      </c>
      <c r="G1" s="16" t="s">
        <v>5</v>
      </c>
      <c r="H1" s="14" t="s">
        <v>7</v>
      </c>
      <c r="I1" s="43" t="s">
        <v>25</v>
      </c>
      <c r="J1" s="17" t="s">
        <v>2</v>
      </c>
      <c r="K1" s="14" t="s">
        <v>6</v>
      </c>
      <c r="L1" s="43" t="s">
        <v>26</v>
      </c>
      <c r="M1" s="14" t="s">
        <v>4</v>
      </c>
    </row>
    <row r="2" spans="1:13">
      <c r="A2" s="18"/>
      <c r="B2" s="19"/>
      <c r="C2" s="20"/>
      <c r="D2" s="20"/>
      <c r="E2" s="39"/>
      <c r="F2" s="21"/>
      <c r="G2" s="22"/>
      <c r="H2" s="19"/>
      <c r="I2" s="44"/>
      <c r="J2" s="23"/>
      <c r="K2" s="19"/>
      <c r="L2" s="44"/>
      <c r="M2" s="19"/>
    </row>
    <row r="3" spans="1:13">
      <c r="A3" s="24" t="s">
        <v>29</v>
      </c>
      <c r="B3" s="20">
        <v>46</v>
      </c>
      <c r="C3" s="20">
        <v>33</v>
      </c>
      <c r="D3" s="20">
        <v>37</v>
      </c>
      <c r="E3" s="39">
        <f>SUM(B3:D3)/3</f>
        <v>38.666666666666664</v>
      </c>
      <c r="F3" s="21">
        <v>12</v>
      </c>
      <c r="G3" s="25">
        <v>25</v>
      </c>
      <c r="H3" s="19">
        <v>32</v>
      </c>
      <c r="I3" s="44">
        <f>SUM(F3:H3)/3</f>
        <v>23</v>
      </c>
      <c r="J3" s="46">
        <v>18</v>
      </c>
      <c r="K3" s="19">
        <v>18</v>
      </c>
      <c r="L3" s="45">
        <f>SUM(J3:K3)/2</f>
        <v>18</v>
      </c>
      <c r="M3" s="19">
        <v>18</v>
      </c>
    </row>
    <row r="4" spans="1:13" ht="28">
      <c r="A4" s="13" t="s">
        <v>30</v>
      </c>
      <c r="B4" s="19">
        <v>38</v>
      </c>
      <c r="C4" s="20">
        <v>30</v>
      </c>
      <c r="D4" s="20">
        <v>37</v>
      </c>
      <c r="E4" s="39"/>
      <c r="F4" s="21"/>
      <c r="G4" s="25"/>
      <c r="H4" s="19"/>
      <c r="I4" s="44"/>
      <c r="J4" s="23"/>
      <c r="K4" s="19"/>
      <c r="L4" s="44"/>
      <c r="M4" s="19"/>
    </row>
    <row r="5" spans="1:13" ht="42">
      <c r="A5" s="13" t="s">
        <v>34</v>
      </c>
      <c r="B5" s="19">
        <v>8</v>
      </c>
      <c r="C5" s="20">
        <v>3</v>
      </c>
      <c r="D5" s="20">
        <v>0</v>
      </c>
      <c r="E5" s="39"/>
      <c r="F5" s="21"/>
      <c r="G5" s="25"/>
      <c r="H5" s="19"/>
      <c r="I5" s="44"/>
      <c r="J5" s="23"/>
      <c r="K5" s="19"/>
      <c r="L5" s="44"/>
      <c r="M5" s="19"/>
    </row>
    <row r="6" spans="1:13" ht="42">
      <c r="A6" s="13" t="s">
        <v>31</v>
      </c>
      <c r="B6" s="19">
        <v>42</v>
      </c>
      <c r="C6" s="20">
        <v>43</v>
      </c>
      <c r="D6" s="20">
        <v>44</v>
      </c>
      <c r="E6" s="39"/>
      <c r="F6" s="21"/>
      <c r="G6" s="25"/>
      <c r="H6" s="19"/>
      <c r="I6" s="44"/>
      <c r="J6" s="23"/>
      <c r="K6" s="19"/>
      <c r="L6" s="44"/>
      <c r="M6" s="19"/>
    </row>
    <row r="7" spans="1:13" ht="56">
      <c r="A7" s="13" t="s">
        <v>32</v>
      </c>
      <c r="B7" s="19">
        <v>3</v>
      </c>
      <c r="C7" s="20">
        <v>6</v>
      </c>
      <c r="D7" s="20">
        <v>4</v>
      </c>
      <c r="E7" s="39"/>
      <c r="F7" s="21"/>
      <c r="G7" s="25"/>
      <c r="H7" s="19"/>
      <c r="I7" s="44"/>
      <c r="J7" s="23"/>
      <c r="K7" s="19"/>
      <c r="L7" s="44"/>
      <c r="M7" s="19"/>
    </row>
    <row r="8" spans="1:13" s="8" customFormat="1" ht="42">
      <c r="A8" s="26" t="s">
        <v>8</v>
      </c>
      <c r="B8" s="27"/>
      <c r="C8" s="28"/>
      <c r="D8" s="28"/>
      <c r="E8" s="40"/>
      <c r="F8" s="27">
        <v>0.28999999999999998</v>
      </c>
      <c r="G8" s="27">
        <v>0.57999999999999996</v>
      </c>
      <c r="H8" s="27">
        <v>0.73</v>
      </c>
      <c r="I8" s="42"/>
      <c r="J8" s="47" t="s">
        <v>33</v>
      </c>
      <c r="K8" s="47" t="s">
        <v>33</v>
      </c>
      <c r="L8" s="42"/>
      <c r="M8" s="47" t="s">
        <v>33</v>
      </c>
    </row>
    <row r="9" spans="1:13">
      <c r="A9" s="13"/>
      <c r="B9" s="19"/>
      <c r="C9" s="20"/>
      <c r="D9" s="20"/>
      <c r="E9" s="39"/>
      <c r="F9" s="21"/>
      <c r="G9" s="22"/>
      <c r="H9" s="19"/>
      <c r="I9" s="44"/>
      <c r="J9" s="46"/>
      <c r="K9" s="19"/>
      <c r="L9" s="44"/>
      <c r="M9" s="19"/>
    </row>
    <row r="10" spans="1:13">
      <c r="A10" s="29" t="s">
        <v>9</v>
      </c>
      <c r="B10" s="19">
        <v>1175</v>
      </c>
      <c r="C10" s="20">
        <v>1470</v>
      </c>
      <c r="D10" s="20">
        <v>451</v>
      </c>
      <c r="E10" s="39">
        <f>SUM(B10:D10)/3</f>
        <v>1032</v>
      </c>
      <c r="F10" s="21">
        <v>176</v>
      </c>
      <c r="G10" s="22">
        <v>944</v>
      </c>
      <c r="H10" s="19">
        <v>411</v>
      </c>
      <c r="I10" s="39">
        <f>SUM(F10:H10)/3</f>
        <v>510.33333333333331</v>
      </c>
      <c r="J10" s="46">
        <v>398</v>
      </c>
      <c r="K10" s="19">
        <v>805</v>
      </c>
      <c r="L10" s="39">
        <f>SUM(J10:K10)/2</f>
        <v>601.5</v>
      </c>
      <c r="M10" s="19">
        <v>538</v>
      </c>
    </row>
    <row r="11" spans="1:13">
      <c r="A11" s="29" t="s">
        <v>10</v>
      </c>
      <c r="B11" s="19">
        <v>429</v>
      </c>
      <c r="C11" s="20">
        <v>190</v>
      </c>
      <c r="D11" s="20">
        <v>328</v>
      </c>
      <c r="E11" s="39">
        <f t="shared" ref="E11:E18" si="0">SUM(B11:D11)/3</f>
        <v>315.66666666666669</v>
      </c>
      <c r="F11" s="21">
        <v>222</v>
      </c>
      <c r="G11" s="22">
        <v>205</v>
      </c>
      <c r="H11" s="19">
        <v>297</v>
      </c>
      <c r="I11" s="39">
        <f t="shared" ref="I11:I18" si="1">SUM(F11:H11)/3</f>
        <v>241.33333333333334</v>
      </c>
      <c r="J11" s="46">
        <v>187</v>
      </c>
      <c r="K11" s="19">
        <v>212</v>
      </c>
      <c r="L11" s="39">
        <f t="shared" ref="L11:L18" si="2">SUM(J11:K11)/2</f>
        <v>199.5</v>
      </c>
      <c r="M11" s="19">
        <v>171</v>
      </c>
    </row>
    <row r="12" spans="1:13">
      <c r="A12" s="29" t="s">
        <v>11</v>
      </c>
      <c r="B12" s="19">
        <f>SUM(B10:B11)</f>
        <v>1604</v>
      </c>
      <c r="C12" s="20">
        <f t="shared" ref="C12:D12" si="3">SUM(C10:C11)</f>
        <v>1660</v>
      </c>
      <c r="D12" s="20">
        <f t="shared" si="3"/>
        <v>779</v>
      </c>
      <c r="E12" s="39">
        <f t="shared" si="0"/>
        <v>1347.6666666666667</v>
      </c>
      <c r="F12" s="21">
        <f>SUM(F10:F11)</f>
        <v>398</v>
      </c>
      <c r="G12" s="21">
        <f t="shared" ref="G12:H12" si="4">SUM(G10:G11)</f>
        <v>1149</v>
      </c>
      <c r="H12" s="21">
        <f t="shared" si="4"/>
        <v>708</v>
      </c>
      <c r="I12" s="39">
        <f t="shared" si="1"/>
        <v>751.66666666666663</v>
      </c>
      <c r="J12" s="46">
        <f>SUM(J10:J11)</f>
        <v>585</v>
      </c>
      <c r="K12" s="19">
        <f>SUM(K10:K11)</f>
        <v>1017</v>
      </c>
      <c r="L12" s="39">
        <f t="shared" si="2"/>
        <v>801</v>
      </c>
      <c r="M12" s="19">
        <f>SUM(M10:M11)</f>
        <v>709</v>
      </c>
    </row>
    <row r="13" spans="1:13">
      <c r="A13" s="30"/>
      <c r="B13" s="27"/>
      <c r="C13" s="28"/>
      <c r="D13" s="28"/>
      <c r="E13" s="39"/>
      <c r="F13" s="27"/>
      <c r="G13" s="27"/>
      <c r="H13" s="27"/>
      <c r="I13" s="39">
        <f t="shared" si="1"/>
        <v>0</v>
      </c>
      <c r="J13" s="46"/>
      <c r="K13" s="19"/>
      <c r="L13" s="39">
        <f t="shared" si="2"/>
        <v>0</v>
      </c>
      <c r="M13" s="19"/>
    </row>
    <row r="14" spans="1:13" ht="28">
      <c r="A14" s="29" t="s">
        <v>12</v>
      </c>
      <c r="B14" s="19">
        <v>37</v>
      </c>
      <c r="C14" s="20">
        <v>26</v>
      </c>
      <c r="D14" s="20">
        <v>26</v>
      </c>
      <c r="E14" s="39">
        <f t="shared" si="0"/>
        <v>29.666666666666668</v>
      </c>
      <c r="F14" s="21">
        <v>11</v>
      </c>
      <c r="G14" s="22">
        <v>19</v>
      </c>
      <c r="H14" s="19">
        <v>27</v>
      </c>
      <c r="I14" s="39">
        <f t="shared" si="1"/>
        <v>19</v>
      </c>
      <c r="J14" s="46">
        <v>16</v>
      </c>
      <c r="K14" s="19">
        <v>14</v>
      </c>
      <c r="L14" s="39">
        <f t="shared" si="2"/>
        <v>15</v>
      </c>
      <c r="M14" s="19">
        <v>15</v>
      </c>
    </row>
    <row r="15" spans="1:13">
      <c r="A15" s="13" t="s">
        <v>13</v>
      </c>
      <c r="B15" s="31">
        <v>830</v>
      </c>
      <c r="C15" s="20">
        <v>590</v>
      </c>
      <c r="D15" s="20">
        <v>414</v>
      </c>
      <c r="E15" s="39">
        <f t="shared" si="0"/>
        <v>611.33333333333337</v>
      </c>
      <c r="F15" s="21">
        <v>113</v>
      </c>
      <c r="G15" s="22">
        <v>345</v>
      </c>
      <c r="H15" s="19">
        <v>180</v>
      </c>
      <c r="I15" s="39">
        <f t="shared" si="1"/>
        <v>212.66666666666666</v>
      </c>
      <c r="J15" s="46">
        <v>353</v>
      </c>
      <c r="K15" s="19">
        <v>237</v>
      </c>
      <c r="L15" s="39">
        <f t="shared" si="2"/>
        <v>295</v>
      </c>
      <c r="M15" s="19">
        <v>483</v>
      </c>
    </row>
    <row r="16" spans="1:13">
      <c r="A16" s="13" t="s">
        <v>23</v>
      </c>
      <c r="B16" s="19">
        <v>924</v>
      </c>
      <c r="C16" s="20">
        <v>1321</v>
      </c>
      <c r="D16" s="20">
        <v>283</v>
      </c>
      <c r="E16" s="39">
        <f t="shared" si="0"/>
        <v>842.66666666666663</v>
      </c>
      <c r="F16" s="21">
        <v>176</v>
      </c>
      <c r="G16" s="22">
        <v>754</v>
      </c>
      <c r="H16" s="19">
        <v>293</v>
      </c>
      <c r="I16" s="39">
        <f t="shared" si="1"/>
        <v>407.66666666666669</v>
      </c>
      <c r="J16" s="46">
        <v>389</v>
      </c>
      <c r="K16" s="19">
        <v>611</v>
      </c>
      <c r="L16" s="39">
        <f t="shared" si="2"/>
        <v>500</v>
      </c>
      <c r="M16" s="19">
        <v>468</v>
      </c>
    </row>
    <row r="17" spans="1:13">
      <c r="A17" s="13" t="s">
        <v>14</v>
      </c>
      <c r="B17" s="19">
        <v>230</v>
      </c>
      <c r="C17" s="20">
        <v>139</v>
      </c>
      <c r="D17" s="20">
        <v>303</v>
      </c>
      <c r="E17" s="39">
        <f t="shared" si="0"/>
        <v>224</v>
      </c>
      <c r="F17" s="21">
        <v>142</v>
      </c>
      <c r="G17" s="22">
        <v>162</v>
      </c>
      <c r="H17" s="19">
        <v>295</v>
      </c>
      <c r="I17" s="39">
        <f t="shared" si="1"/>
        <v>199.66666666666666</v>
      </c>
      <c r="J17" s="46">
        <v>177</v>
      </c>
      <c r="K17" s="19">
        <v>126</v>
      </c>
      <c r="L17" s="39">
        <f t="shared" si="2"/>
        <v>151.5</v>
      </c>
      <c r="M17" s="19">
        <v>161</v>
      </c>
    </row>
    <row r="18" spans="1:13" ht="28">
      <c r="A18" s="13" t="s">
        <v>15</v>
      </c>
      <c r="B18" s="19">
        <f>SUM(B16:B17)</f>
        <v>1154</v>
      </c>
      <c r="C18" s="20">
        <f t="shared" ref="C18:D18" si="5">SUM(C16:C17)</f>
        <v>1460</v>
      </c>
      <c r="D18" s="20">
        <f t="shared" si="5"/>
        <v>586</v>
      </c>
      <c r="E18" s="39">
        <f t="shared" si="0"/>
        <v>1066.6666666666667</v>
      </c>
      <c r="F18" s="21">
        <f>SUM(F16:F17)</f>
        <v>318</v>
      </c>
      <c r="G18" s="21">
        <f t="shared" ref="G18:H18" si="6">SUM(G16:G17)</f>
        <v>916</v>
      </c>
      <c r="H18" s="21">
        <f t="shared" si="6"/>
        <v>588</v>
      </c>
      <c r="I18" s="39">
        <f t="shared" si="1"/>
        <v>607.33333333333337</v>
      </c>
      <c r="J18" s="46">
        <f>SUM(J16:J17)</f>
        <v>566</v>
      </c>
      <c r="K18" s="19">
        <f>SUM(K16:K17)</f>
        <v>737</v>
      </c>
      <c r="L18" s="39">
        <f t="shared" si="2"/>
        <v>651.5</v>
      </c>
      <c r="M18" s="19">
        <f>SUM(M16:M17)</f>
        <v>629</v>
      </c>
    </row>
    <row r="19" spans="1:13" ht="28">
      <c r="A19" s="32" t="s">
        <v>16</v>
      </c>
      <c r="B19" s="33">
        <f>B15/B18</f>
        <v>0.71923743500866555</v>
      </c>
      <c r="C19" s="34">
        <f>C15/C18</f>
        <v>0.4041095890410959</v>
      </c>
      <c r="D19" s="34">
        <f>D15/D18</f>
        <v>0.70648464163822522</v>
      </c>
      <c r="E19" s="41">
        <f>SUM(B19:D19)/3</f>
        <v>0.60994388856266213</v>
      </c>
      <c r="F19" s="33">
        <f>F15/F18</f>
        <v>0.35534591194968551</v>
      </c>
      <c r="G19" s="33">
        <f t="shared" ref="G19:H19" si="7">G15/G18</f>
        <v>0.37663755458515286</v>
      </c>
      <c r="H19" s="33">
        <f t="shared" si="7"/>
        <v>0.30612244897959184</v>
      </c>
      <c r="I19" s="41">
        <f>SUM(F19:H19)/3</f>
        <v>0.34603530517147679</v>
      </c>
      <c r="J19" s="27">
        <f>J15/J18</f>
        <v>0.62367491166077738</v>
      </c>
      <c r="K19" s="27">
        <f>K15/K18</f>
        <v>0.32157394843962006</v>
      </c>
      <c r="L19" s="41">
        <f>SUM(J19:K19)/2</f>
        <v>0.47262443005019872</v>
      </c>
      <c r="M19" s="27">
        <f>M15/M18</f>
        <v>0.7678855325914149</v>
      </c>
    </row>
    <row r="20" spans="1:13">
      <c r="A20" s="32"/>
      <c r="B20" s="27"/>
      <c r="C20" s="28"/>
      <c r="D20" s="28"/>
      <c r="E20" s="40"/>
      <c r="F20" s="27"/>
      <c r="G20" s="27"/>
      <c r="H20" s="27"/>
      <c r="I20" s="42"/>
      <c r="J20" s="23"/>
      <c r="K20" s="19"/>
      <c r="L20" s="42"/>
      <c r="M20" s="19"/>
    </row>
    <row r="21" spans="1:13" ht="42">
      <c r="A21" s="29" t="s">
        <v>17</v>
      </c>
      <c r="B21" s="19">
        <v>40</v>
      </c>
      <c r="C21" s="20">
        <v>17</v>
      </c>
      <c r="D21" s="20">
        <v>20</v>
      </c>
      <c r="E21" s="39">
        <f>SUM(B21:D21)/3</f>
        <v>25.666666666666668</v>
      </c>
      <c r="F21" s="21"/>
      <c r="G21" s="22"/>
      <c r="H21" s="20"/>
      <c r="I21" s="44"/>
      <c r="J21" s="23"/>
      <c r="K21" s="19"/>
      <c r="L21" s="44"/>
      <c r="M21" s="19"/>
    </row>
    <row r="22" spans="1:13" ht="28">
      <c r="A22" s="29" t="s">
        <v>0</v>
      </c>
      <c r="B22" s="19">
        <v>12</v>
      </c>
      <c r="C22" s="20">
        <v>7</v>
      </c>
      <c r="D22" s="20">
        <v>9</v>
      </c>
      <c r="E22" s="39">
        <f t="shared" ref="E22:E27" si="8">SUM(B22:D22)/3</f>
        <v>9.3333333333333339</v>
      </c>
      <c r="F22" s="21">
        <v>0</v>
      </c>
      <c r="G22" s="35">
        <v>3</v>
      </c>
      <c r="H22" s="19">
        <v>4</v>
      </c>
      <c r="I22" s="39">
        <f>SUM(F22:H22)/3</f>
        <v>2.3333333333333335</v>
      </c>
      <c r="J22" s="46">
        <v>3</v>
      </c>
      <c r="K22" s="19">
        <v>4</v>
      </c>
      <c r="L22" s="39">
        <f>SUM(J22:K22)/2</f>
        <v>3.5</v>
      </c>
      <c r="M22" s="19">
        <v>8</v>
      </c>
    </row>
    <row r="23" spans="1:13">
      <c r="A23" s="13" t="s">
        <v>18</v>
      </c>
      <c r="B23" s="19">
        <v>449</v>
      </c>
      <c r="C23" s="20">
        <v>872</v>
      </c>
      <c r="D23" s="20">
        <v>198</v>
      </c>
      <c r="E23" s="39">
        <f t="shared" si="8"/>
        <v>506.33333333333331</v>
      </c>
      <c r="F23" s="21">
        <v>0</v>
      </c>
      <c r="G23" s="35">
        <v>93</v>
      </c>
      <c r="H23" s="19">
        <v>176</v>
      </c>
      <c r="I23" s="39">
        <f t="shared" ref="I23:I27" si="9">SUM(F23:H23)/3</f>
        <v>89.666666666666671</v>
      </c>
      <c r="J23" s="46">
        <v>159</v>
      </c>
      <c r="K23" s="19">
        <v>409</v>
      </c>
      <c r="L23" s="39">
        <f t="shared" ref="L23:L27" si="10">SUM(J23:K23)/2</f>
        <v>284</v>
      </c>
      <c r="M23" s="19">
        <v>423</v>
      </c>
    </row>
    <row r="24" spans="1:13">
      <c r="A24" s="13" t="s">
        <v>19</v>
      </c>
      <c r="B24" s="19">
        <v>176</v>
      </c>
      <c r="C24" s="20">
        <v>0</v>
      </c>
      <c r="D24" s="20">
        <v>108</v>
      </c>
      <c r="E24" s="39">
        <f t="shared" si="8"/>
        <v>94.666666666666671</v>
      </c>
      <c r="F24" s="21">
        <v>0</v>
      </c>
      <c r="G24" s="35">
        <v>37</v>
      </c>
      <c r="H24" s="19">
        <v>0</v>
      </c>
      <c r="I24" s="39">
        <f t="shared" si="9"/>
        <v>12.333333333333334</v>
      </c>
      <c r="J24" s="46">
        <v>12</v>
      </c>
      <c r="K24" s="19">
        <v>110</v>
      </c>
      <c r="L24" s="39">
        <f t="shared" si="10"/>
        <v>61</v>
      </c>
      <c r="M24" s="19">
        <v>95</v>
      </c>
    </row>
    <row r="25" spans="1:13" ht="28">
      <c r="A25" s="13" t="s">
        <v>20</v>
      </c>
      <c r="B25" s="19">
        <f>SUM(B23:B24)</f>
        <v>625</v>
      </c>
      <c r="C25" s="20">
        <f>SUM(C23:C24)</f>
        <v>872</v>
      </c>
      <c r="D25" s="20">
        <f>SUM(D23:D24)</f>
        <v>306</v>
      </c>
      <c r="E25" s="39">
        <f t="shared" si="8"/>
        <v>601</v>
      </c>
      <c r="F25" s="21">
        <f>SUM(F23:F24)</f>
        <v>0</v>
      </c>
      <c r="G25" s="21">
        <f t="shared" ref="G25:H25" si="11">SUM(G23:G24)</f>
        <v>130</v>
      </c>
      <c r="H25" s="21">
        <f t="shared" si="11"/>
        <v>176</v>
      </c>
      <c r="I25" s="39">
        <f t="shared" si="9"/>
        <v>102</v>
      </c>
      <c r="J25" s="46">
        <f>SUM(J23:J24)</f>
        <v>171</v>
      </c>
      <c r="K25" s="19">
        <f>SUM(K23:K24)</f>
        <v>519</v>
      </c>
      <c r="L25" s="39">
        <f t="shared" si="10"/>
        <v>345</v>
      </c>
      <c r="M25" s="19">
        <f>SUM(M23:M24)</f>
        <v>518</v>
      </c>
    </row>
    <row r="26" spans="1:13" ht="28">
      <c r="A26" s="13" t="s">
        <v>21</v>
      </c>
      <c r="B26" s="19">
        <v>29</v>
      </c>
      <c r="C26" s="20">
        <v>11</v>
      </c>
      <c r="D26" s="20">
        <v>18</v>
      </c>
      <c r="E26" s="39">
        <f t="shared" si="8"/>
        <v>19.333333333333332</v>
      </c>
      <c r="F26" s="21">
        <v>0</v>
      </c>
      <c r="G26" s="35">
        <v>12</v>
      </c>
      <c r="H26" s="19">
        <v>8</v>
      </c>
      <c r="I26" s="39">
        <f t="shared" si="9"/>
        <v>6.666666666666667</v>
      </c>
      <c r="J26" s="46">
        <v>7</v>
      </c>
      <c r="K26" s="19">
        <v>13</v>
      </c>
      <c r="L26" s="39">
        <f t="shared" si="10"/>
        <v>10</v>
      </c>
      <c r="M26" s="19">
        <v>28</v>
      </c>
    </row>
    <row r="27" spans="1:13" ht="28">
      <c r="A27" s="13" t="s">
        <v>22</v>
      </c>
      <c r="B27" s="27">
        <f>B26/B25</f>
        <v>4.6399999999999997E-2</v>
      </c>
      <c r="C27" s="28">
        <f>C26/C25</f>
        <v>1.261467889908257E-2</v>
      </c>
      <c r="D27" s="28">
        <f>D26/D25</f>
        <v>5.8823529411764705E-2</v>
      </c>
      <c r="E27" s="42">
        <f t="shared" si="8"/>
        <v>3.9279402770282419E-2</v>
      </c>
      <c r="F27" s="27">
        <v>0</v>
      </c>
      <c r="G27" s="27">
        <f t="shared" ref="G27:H27" si="12">G26/G25</f>
        <v>9.2307692307692313E-2</v>
      </c>
      <c r="H27" s="27">
        <f t="shared" si="12"/>
        <v>4.5454545454545456E-2</v>
      </c>
      <c r="I27" s="42">
        <f t="shared" si="9"/>
        <v>4.592074592074593E-2</v>
      </c>
      <c r="J27" s="27">
        <f>J26/J25</f>
        <v>4.0935672514619881E-2</v>
      </c>
      <c r="K27" s="27">
        <f>K26/K25</f>
        <v>2.5048169556840076E-2</v>
      </c>
      <c r="L27" s="42">
        <f t="shared" si="10"/>
        <v>3.2991921035729982E-2</v>
      </c>
      <c r="M27" s="27">
        <f>M26/M25</f>
        <v>5.4054054054054057E-2</v>
      </c>
    </row>
    <row r="28" spans="1:13">
      <c r="A28" s="12"/>
      <c r="B28" s="4"/>
      <c r="C28" s="4"/>
      <c r="D28" s="4"/>
      <c r="E28" s="7"/>
      <c r="F28" s="4"/>
      <c r="G28" s="4"/>
      <c r="H28" s="4"/>
      <c r="I28" s="4"/>
    </row>
    <row r="29" spans="1:13">
      <c r="E29" s="7"/>
    </row>
    <row r="30" spans="1:13">
      <c r="E30" s="7"/>
    </row>
    <row r="32" spans="1:13" s="9" customFormat="1">
      <c r="A32" s="2"/>
      <c r="E32" s="36"/>
      <c r="F32" s="10"/>
      <c r="G32" s="11"/>
      <c r="J32" s="4"/>
      <c r="K32" s="3"/>
      <c r="M32" s="3"/>
    </row>
  </sheetData>
  <printOptions gridLines="1"/>
  <pageMargins left="0.25" right="0.25" top="0.75" bottom="0.75" header="0.3" footer="0.3"/>
  <pageSetup orientation="portrait" blackAndWhite="1"/>
  <headerFooter>
    <oddHeader>&amp;CNE SARE LNE10-300
Table 2.  Survey Summaries - Deworming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Sare Survey Summary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2014-12-31T22:02:33Z</dcterms:modified>
</cp:coreProperties>
</file>