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thurs Point Farm Spring 2024" sheetId="1" r:id="rId4"/>
  </sheets>
  <definedNames/>
  <calcPr/>
  <extLst>
    <ext uri="GoogleSheetsCustomDataVersion2">
      <go:sheetsCustomData xmlns:go="http://customooxmlschemas.google.com/" r:id="rId5" roundtripDataChecksum="t3bXl3SNu+PDhUK56lMX0Z1ptGGv+z3wah2VFRVlFR8="/>
    </ext>
  </extLst>
</workbook>
</file>

<file path=xl/sharedStrings.xml><?xml version="1.0" encoding="utf-8"?>
<sst xmlns="http://schemas.openxmlformats.org/spreadsheetml/2006/main" count="335" uniqueCount="159">
  <si>
    <t>Woods End Farm Consultancy</t>
  </si>
  <si>
    <t>Will Brinton</t>
  </si>
  <si>
    <t>RESULTS: Chemistry and Biology</t>
  </si>
  <si>
    <t>Arthur's Point SARE Project</t>
  </si>
  <si>
    <t>mg kg</t>
  </si>
  <si>
    <t>mg /g</t>
  </si>
  <si>
    <t>% vol</t>
  </si>
  <si>
    <t>%</t>
  </si>
  <si>
    <t>Mehlich 1 mg kg</t>
  </si>
  <si>
    <t>unit</t>
  </si>
  <si>
    <t>g cc</t>
  </si>
  <si>
    <t>Unit</t>
  </si>
  <si>
    <t>lb a</t>
  </si>
  <si>
    <t>Ratio</t>
  </si>
  <si>
    <t>meq</t>
  </si>
  <si>
    <t>ratio</t>
  </si>
  <si>
    <t>units</t>
  </si>
  <si>
    <t>Customer Account #</t>
  </si>
  <si>
    <t>SampleID</t>
  </si>
  <si>
    <t>Description</t>
  </si>
  <si>
    <t>Trt</t>
  </si>
  <si>
    <t>Row</t>
  </si>
  <si>
    <t>Zone one</t>
  </si>
  <si>
    <t>Sampled</t>
  </si>
  <si>
    <t>CO2 Resp</t>
  </si>
  <si>
    <t>SLAN</t>
  </si>
  <si>
    <t>Agg Stability</t>
  </si>
  <si>
    <t>Total-C</t>
  </si>
  <si>
    <t>Nitrate N</t>
  </si>
  <si>
    <t>K</t>
  </si>
  <si>
    <t>P</t>
  </si>
  <si>
    <t>Calcium</t>
  </si>
  <si>
    <t>Magnesium</t>
  </si>
  <si>
    <t>Sodium</t>
  </si>
  <si>
    <t>pH</t>
  </si>
  <si>
    <t>Buffer pH</t>
  </si>
  <si>
    <t>WSOC</t>
  </si>
  <si>
    <t>Al</t>
  </si>
  <si>
    <t>Swiss-P</t>
  </si>
  <si>
    <t>Bulk Density</t>
  </si>
  <si>
    <t>Iron</t>
  </si>
  <si>
    <t>Fertility</t>
  </si>
  <si>
    <t>Health Score</t>
  </si>
  <si>
    <t>N-Min</t>
  </si>
  <si>
    <t>Calculated Health Expected</t>
  </si>
  <si>
    <t>Cation Balance</t>
  </si>
  <si>
    <t>Water Soluble C:N</t>
  </si>
  <si>
    <t>B</t>
  </si>
  <si>
    <t>Cu</t>
  </si>
  <si>
    <t>Mn</t>
  </si>
  <si>
    <t>Zn</t>
  </si>
  <si>
    <t>Est CEC</t>
  </si>
  <si>
    <t>BS %</t>
  </si>
  <si>
    <t>K-sat %</t>
  </si>
  <si>
    <t>General Fungi - soil</t>
  </si>
  <si>
    <t>Trichoderma - soil</t>
  </si>
  <si>
    <t>Total microbial activity - soil</t>
  </si>
  <si>
    <t>Total bacteria</t>
  </si>
  <si>
    <t>RhiZone obium - soil</t>
  </si>
  <si>
    <t>Pseudomonas - soil</t>
  </si>
  <si>
    <t>Nitrogen Fixers - soil</t>
  </si>
  <si>
    <t>Gram+:Gram-</t>
  </si>
  <si>
    <t>Gram+:Actinomycetes</t>
  </si>
  <si>
    <t>Aerobe:Anaerobe</t>
  </si>
  <si>
    <t>General bacteria</t>
  </si>
  <si>
    <t>Total gram negatives - soil</t>
  </si>
  <si>
    <t>Gram positives - soil</t>
  </si>
  <si>
    <t>Fungi:Trichoderma</t>
  </si>
  <si>
    <t>Fungi:Bacteria</t>
  </si>
  <si>
    <t>Anaerobes - soil</t>
  </si>
  <si>
    <t>Actinomycetes</t>
  </si>
  <si>
    <t>Tree 2</t>
  </si>
  <si>
    <t>T1</t>
  </si>
  <si>
    <t>R7</t>
  </si>
  <si>
    <t>Zone 1</t>
  </si>
  <si>
    <t>Tree 6</t>
  </si>
  <si>
    <t>T2</t>
  </si>
  <si>
    <t>R8</t>
  </si>
  <si>
    <t>Zone 2</t>
  </si>
  <si>
    <t>Tree 10</t>
  </si>
  <si>
    <t>Tree 14</t>
  </si>
  <si>
    <t>T3</t>
  </si>
  <si>
    <t>R9</t>
  </si>
  <si>
    <t>Zone 3</t>
  </si>
  <si>
    <t>Tree 18</t>
  </si>
  <si>
    <t>Tree 22</t>
  </si>
  <si>
    <t>Tree 26</t>
  </si>
  <si>
    <t>T4</t>
  </si>
  <si>
    <t>Zone 4</t>
  </si>
  <si>
    <t>Tree 30</t>
  </si>
  <si>
    <t>Tree 34</t>
  </si>
  <si>
    <t>Tree 38</t>
  </si>
  <si>
    <t>T5</t>
  </si>
  <si>
    <t>Zone 5</t>
  </si>
  <si>
    <t>Tree 42</t>
  </si>
  <si>
    <t>Tree 46</t>
  </si>
  <si>
    <t>Tree 50</t>
  </si>
  <si>
    <t>Zone 6</t>
  </si>
  <si>
    <t>Tree 54</t>
  </si>
  <si>
    <t>Tree 58</t>
  </si>
  <si>
    <t>Tree 62</t>
  </si>
  <si>
    <t>Zone 7</t>
  </si>
  <si>
    <t>Tree 66</t>
  </si>
  <si>
    <t>Tree 70</t>
  </si>
  <si>
    <t>Tree 74</t>
  </si>
  <si>
    <t>Zone 8</t>
  </si>
  <si>
    <t>Tree 78</t>
  </si>
  <si>
    <t>Tree 82</t>
  </si>
  <si>
    <t>Tree 86</t>
  </si>
  <si>
    <t>Zone 9</t>
  </si>
  <si>
    <t>Tree 90</t>
  </si>
  <si>
    <t>Tree 94</t>
  </si>
  <si>
    <t>Tree 98</t>
  </si>
  <si>
    <t>Zone 10</t>
  </si>
  <si>
    <t>Tree 102</t>
  </si>
  <si>
    <t>Tree 106</t>
  </si>
  <si>
    <t>Tree 110</t>
  </si>
  <si>
    <t>Zone 11</t>
  </si>
  <si>
    <t>Tree 118</t>
  </si>
  <si>
    <t>Tree 114</t>
  </si>
  <si>
    <t>Tree 122</t>
  </si>
  <si>
    <t>Zone 12</t>
  </si>
  <si>
    <t>Tree 126</t>
  </si>
  <si>
    <t>Tree 130</t>
  </si>
  <si>
    <t>Tree 134</t>
  </si>
  <si>
    <t>Zone 13</t>
  </si>
  <si>
    <t>Tree 138</t>
  </si>
  <si>
    <t>Tree 142</t>
  </si>
  <si>
    <t>Tree 146</t>
  </si>
  <si>
    <t>Zone 14</t>
  </si>
  <si>
    <t>Tree 150</t>
  </si>
  <si>
    <t>Tree 154</t>
  </si>
  <si>
    <t>Tree 158</t>
  </si>
  <si>
    <t>Zone 15</t>
  </si>
  <si>
    <t>Tree 162</t>
  </si>
  <si>
    <t>Tree 166</t>
  </si>
  <si>
    <t>Tree 170</t>
  </si>
  <si>
    <t>Zone 16</t>
  </si>
  <si>
    <t>Tree 174</t>
  </si>
  <si>
    <t>Tree 178</t>
  </si>
  <si>
    <t>Tree 182</t>
  </si>
  <si>
    <t>Zone 17</t>
  </si>
  <si>
    <t>Tree 186</t>
  </si>
  <si>
    <t>Tree 190</t>
  </si>
  <si>
    <t>Tree 194</t>
  </si>
  <si>
    <t>Zone 18</t>
  </si>
  <si>
    <t>Tree 198</t>
  </si>
  <si>
    <t>Tree 202</t>
  </si>
  <si>
    <t>Tree 206</t>
  </si>
  <si>
    <t>Zone 19</t>
  </si>
  <si>
    <t>Tree 210</t>
  </si>
  <si>
    <t>Tree 214</t>
  </si>
  <si>
    <t>Corrected Labels from Solvita Nexus Report</t>
  </si>
  <si>
    <t>Tree 218</t>
  </si>
  <si>
    <t>Zone 20</t>
  </si>
  <si>
    <t>Tree 222</t>
  </si>
  <si>
    <t>Tree 230</t>
  </si>
  <si>
    <t>Tree 234</t>
  </si>
  <si>
    <t>Tree 2238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</si>
</sst>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0.0%"/>
  </numFmts>
  <fonts count="6">
    <font>
      <sz val="11.0"/>
      <color theme="1"/>
      <name val="Aptos Narrow"/>
      <scheme val="minor"/>
    </font>
    <font>
      <b/>
      <sz val="11.0"/>
      <color theme="1"/>
      <name val="Aptos Narrow"/>
    </font>
    <font>
      <sz val="11.0"/>
      <color theme="1"/>
      <name val="Aptos Narrow"/>
    </font>
    <font>
      <color theme="1"/>
      <name val="Aptos Narrow"/>
      <scheme val="minor"/>
    </font>
    <font>
      <color theme="1"/>
      <name val="Arial"/>
    </font>
    <font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D9F2D0"/>
        <bgColor rgb="FFD9F2D0"/>
      </patternFill>
    </fill>
    <fill>
      <patternFill patternType="solid">
        <fgColor rgb="FFFFFF00"/>
        <bgColor rgb="FFFFFF00"/>
      </patternFill>
    </fill>
  </fills>
  <borders count="4">
    <border/>
    <border>
      <left/>
      <right/>
      <top/>
      <bottom/>
    </border>
    <border>
      <bottom style="thin">
        <color rgb="FF000000"/>
      </bottom>
    </border>
    <border>
      <bottom style="double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0" fillId="0" fontId="3" numFmtId="0" xfId="0" applyFont="1"/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shrinkToFit="0" vertical="center" wrapText="1"/>
    </xf>
    <xf borderId="2" fillId="0" fontId="2" numFmtId="0" xfId="0" applyAlignment="1" applyBorder="1" applyFont="1">
      <alignment horizontal="center" shrinkToFit="0" vertical="center" wrapText="1"/>
    </xf>
    <xf borderId="2" fillId="0" fontId="2" numFmtId="1" xfId="0" applyAlignment="1" applyBorder="1" applyFont="1" applyNumberFormat="1">
      <alignment horizontal="center" shrinkToFit="0" vertical="center" wrapText="1"/>
    </xf>
    <xf borderId="0" fillId="0" fontId="2" numFmtId="14" xfId="0" applyFont="1" applyNumberFormat="1"/>
    <xf borderId="0" fillId="0" fontId="2" numFmtId="1" xfId="0" applyFont="1" applyNumberFormat="1"/>
    <xf borderId="0" fillId="0" fontId="2" numFmtId="10" xfId="0" applyFont="1" applyNumberFormat="1"/>
    <xf borderId="0" fillId="0" fontId="2" numFmtId="164" xfId="0" applyFont="1" applyNumberFormat="1"/>
    <xf borderId="0" fillId="0" fontId="2" numFmtId="9" xfId="0" applyFont="1" applyNumberFormat="1"/>
    <xf borderId="0" fillId="0" fontId="2" numFmtId="165" xfId="0" applyFont="1" applyNumberFormat="1"/>
    <xf borderId="0" fillId="3" fontId="3" numFmtId="0" xfId="0" applyFill="1" applyFont="1"/>
    <xf borderId="0" fillId="3" fontId="2" numFmtId="14" xfId="0" applyFont="1" applyNumberFormat="1"/>
    <xf borderId="0" fillId="3" fontId="2" numFmtId="1" xfId="0" applyFont="1" applyNumberFormat="1"/>
    <xf borderId="0" fillId="3" fontId="2" numFmtId="10" xfId="0" applyFont="1" applyNumberFormat="1"/>
    <xf borderId="0" fillId="3" fontId="2" numFmtId="164" xfId="0" applyFont="1" applyNumberFormat="1"/>
    <xf borderId="0" fillId="3" fontId="2" numFmtId="9" xfId="0" applyFont="1" applyNumberFormat="1"/>
    <xf borderId="0" fillId="3" fontId="2" numFmtId="165" xfId="0" applyFont="1" applyNumberFormat="1"/>
    <xf borderId="3" fillId="3" fontId="2" numFmtId="0" xfId="0" applyBorder="1" applyFont="1"/>
    <xf borderId="3" fillId="3" fontId="2" numFmtId="14" xfId="0" applyBorder="1" applyFont="1" applyNumberFormat="1"/>
    <xf borderId="3" fillId="3" fontId="2" numFmtId="1" xfId="0" applyBorder="1" applyFont="1" applyNumberFormat="1"/>
    <xf borderId="3" fillId="3" fontId="2" numFmtId="10" xfId="0" applyBorder="1" applyFont="1" applyNumberFormat="1"/>
    <xf borderId="3" fillId="3" fontId="2" numFmtId="164" xfId="0" applyBorder="1" applyFont="1" applyNumberFormat="1"/>
    <xf borderId="3" fillId="3" fontId="2" numFmtId="9" xfId="0" applyBorder="1" applyFont="1" applyNumberFormat="1"/>
    <xf borderId="3" fillId="3" fontId="2" numFmtId="165" xfId="0" applyBorder="1" applyFont="1" applyNumberFormat="1"/>
    <xf borderId="0" fillId="0" fontId="4" numFmtId="0" xfId="0" applyAlignment="1" applyFont="1">
      <alignment readingOrder="0"/>
    </xf>
    <xf borderId="0" fillId="3" fontId="4" numFmtId="0" xfId="0" applyAlignment="1" applyFont="1">
      <alignment readingOrder="0"/>
    </xf>
    <xf borderId="3" fillId="3" fontId="5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2" width="8.63"/>
    <col customWidth="1" min="3" max="3" width="11.0"/>
    <col customWidth="1" min="4" max="4" width="6.38"/>
    <col customWidth="1" min="5" max="5" width="5.75"/>
    <col customWidth="1" min="6" max="6" width="8.75"/>
    <col customWidth="1" min="7" max="7" width="8.63"/>
    <col customWidth="1" min="8" max="10" width="9.0"/>
    <col customWidth="1" min="11" max="56" width="8.63"/>
  </cols>
  <sheetData>
    <row r="1" ht="25.5" customHeight="1">
      <c r="A1" s="1" t="s">
        <v>0</v>
      </c>
      <c r="B1" s="2"/>
      <c r="C1" s="2"/>
      <c r="D1" s="3" t="s">
        <v>1</v>
      </c>
      <c r="F1" s="3" t="s">
        <v>2</v>
      </c>
    </row>
    <row r="2" ht="25.5" customHeight="1">
      <c r="A2" s="4" t="s">
        <v>3</v>
      </c>
      <c r="H2" s="3" t="s">
        <v>4</v>
      </c>
      <c r="I2" s="3" t="s">
        <v>5</v>
      </c>
      <c r="J2" s="3" t="s">
        <v>6</v>
      </c>
      <c r="K2" s="3" t="s">
        <v>7</v>
      </c>
      <c r="L2" s="3" t="s">
        <v>4</v>
      </c>
      <c r="M2" s="5" t="s">
        <v>8</v>
      </c>
      <c r="R2" s="3" t="s">
        <v>9</v>
      </c>
      <c r="S2" s="3" t="s">
        <v>9</v>
      </c>
      <c r="T2" s="5" t="s">
        <v>4</v>
      </c>
      <c r="W2" s="3" t="s">
        <v>10</v>
      </c>
      <c r="X2" s="3" t="s">
        <v>4</v>
      </c>
      <c r="Y2" s="3" t="s">
        <v>11</v>
      </c>
      <c r="Z2" s="3" t="s">
        <v>11</v>
      </c>
      <c r="AA2" s="3" t="s">
        <v>12</v>
      </c>
      <c r="AB2" s="3" t="s">
        <v>11</v>
      </c>
      <c r="AC2" s="5" t="s">
        <v>13</v>
      </c>
      <c r="AE2" s="5" t="s">
        <v>4</v>
      </c>
      <c r="AI2" s="3" t="s">
        <v>14</v>
      </c>
      <c r="AJ2" s="5" t="s">
        <v>15</v>
      </c>
      <c r="AL2" s="5" t="s">
        <v>16</v>
      </c>
    </row>
    <row r="3">
      <c r="A3" s="6" t="s">
        <v>17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24</v>
      </c>
      <c r="I3" s="7" t="s">
        <v>25</v>
      </c>
      <c r="J3" s="7" t="s">
        <v>26</v>
      </c>
      <c r="K3" s="7" t="s">
        <v>27</v>
      </c>
      <c r="L3" s="7" t="s">
        <v>28</v>
      </c>
      <c r="M3" s="8" t="s">
        <v>29</v>
      </c>
      <c r="N3" s="7" t="s">
        <v>30</v>
      </c>
      <c r="O3" s="7" t="s">
        <v>31</v>
      </c>
      <c r="P3" s="7" t="s">
        <v>32</v>
      </c>
      <c r="Q3" s="7" t="s">
        <v>33</v>
      </c>
      <c r="R3" s="7" t="s">
        <v>34</v>
      </c>
      <c r="S3" s="7" t="s">
        <v>35</v>
      </c>
      <c r="T3" s="7" t="s">
        <v>36</v>
      </c>
      <c r="U3" s="7" t="s">
        <v>37</v>
      </c>
      <c r="V3" s="7" t="s">
        <v>38</v>
      </c>
      <c r="W3" s="7" t="s">
        <v>39</v>
      </c>
      <c r="X3" s="7" t="s">
        <v>40</v>
      </c>
      <c r="Y3" s="7" t="s">
        <v>41</v>
      </c>
      <c r="Z3" s="7" t="s">
        <v>42</v>
      </c>
      <c r="AA3" s="7" t="s">
        <v>43</v>
      </c>
      <c r="AB3" s="7" t="s">
        <v>44</v>
      </c>
      <c r="AC3" s="7" t="s">
        <v>45</v>
      </c>
      <c r="AD3" s="7" t="s">
        <v>46</v>
      </c>
      <c r="AE3" s="7" t="s">
        <v>47</v>
      </c>
      <c r="AF3" s="7" t="s">
        <v>48</v>
      </c>
      <c r="AG3" s="7" t="s">
        <v>49</v>
      </c>
      <c r="AH3" s="7" t="s">
        <v>50</v>
      </c>
      <c r="AI3" s="7" t="s">
        <v>51</v>
      </c>
      <c r="AJ3" s="7" t="s">
        <v>52</v>
      </c>
      <c r="AK3" s="7" t="s">
        <v>53</v>
      </c>
      <c r="AL3" s="7" t="s">
        <v>54</v>
      </c>
      <c r="AM3" s="7" t="s">
        <v>55</v>
      </c>
      <c r="AN3" s="7" t="s">
        <v>56</v>
      </c>
      <c r="AO3" s="7" t="s">
        <v>57</v>
      </c>
      <c r="AP3" s="7" t="s">
        <v>58</v>
      </c>
      <c r="AQ3" s="7" t="s">
        <v>59</v>
      </c>
      <c r="AR3" s="7" t="s">
        <v>60</v>
      </c>
      <c r="AS3" s="7" t="s">
        <v>61</v>
      </c>
      <c r="AT3" s="7" t="s">
        <v>62</v>
      </c>
      <c r="AU3" s="7" t="s">
        <v>63</v>
      </c>
      <c r="AV3" s="7" t="s">
        <v>64</v>
      </c>
      <c r="AW3" s="7" t="s">
        <v>65</v>
      </c>
      <c r="AX3" s="7" t="s">
        <v>66</v>
      </c>
      <c r="AY3" s="7" t="s">
        <v>67</v>
      </c>
      <c r="AZ3" s="7" t="s">
        <v>68</v>
      </c>
      <c r="BA3" s="7" t="s">
        <v>69</v>
      </c>
      <c r="BB3" s="7" t="s">
        <v>70</v>
      </c>
      <c r="BC3" s="6"/>
      <c r="BD3" s="6"/>
    </row>
    <row r="4">
      <c r="A4" s="3">
        <v>3433.0</v>
      </c>
      <c r="B4" s="3">
        <v>12514.0</v>
      </c>
      <c r="C4" s="3" t="s">
        <v>71</v>
      </c>
      <c r="D4" s="3" t="s">
        <v>72</v>
      </c>
      <c r="E4" s="3" t="s">
        <v>73</v>
      </c>
      <c r="F4" s="3" t="s">
        <v>74</v>
      </c>
      <c r="G4" s="9">
        <v>45391.0</v>
      </c>
      <c r="H4" s="3">
        <v>77.0</v>
      </c>
      <c r="I4" s="3">
        <v>0.19</v>
      </c>
      <c r="J4" s="3">
        <v>24.0</v>
      </c>
      <c r="K4" s="3">
        <v>0.627</v>
      </c>
      <c r="L4" s="3">
        <v>2.4</v>
      </c>
      <c r="M4" s="10">
        <v>226.2</v>
      </c>
      <c r="N4" s="3">
        <v>23.37</v>
      </c>
      <c r="O4" s="3">
        <v>1118.0</v>
      </c>
      <c r="P4" s="3">
        <v>171.7</v>
      </c>
      <c r="Q4" s="3">
        <v>60.52431167</v>
      </c>
      <c r="R4" s="3">
        <v>5.988</v>
      </c>
      <c r="S4" s="3">
        <v>6.281</v>
      </c>
      <c r="T4" s="3">
        <v>316.7</v>
      </c>
      <c r="U4" s="3">
        <v>242.3</v>
      </c>
      <c r="V4" s="3">
        <v>3.154</v>
      </c>
      <c r="W4" s="3">
        <v>26.0</v>
      </c>
      <c r="X4" s="3">
        <v>77.88</v>
      </c>
      <c r="Y4" s="3">
        <v>72.0</v>
      </c>
      <c r="Z4" s="3">
        <v>22.0</v>
      </c>
      <c r="AA4" s="3">
        <v>102.0</v>
      </c>
      <c r="AB4" s="3">
        <v>38.0</v>
      </c>
      <c r="AC4" s="11">
        <v>0.0826</v>
      </c>
      <c r="AD4" s="3">
        <v>132.0</v>
      </c>
      <c r="AE4" s="3">
        <v>0.919</v>
      </c>
      <c r="AF4" s="3">
        <v>1.413</v>
      </c>
      <c r="AG4" s="3">
        <v>60.15</v>
      </c>
      <c r="AH4" s="3">
        <v>1.392</v>
      </c>
      <c r="AI4" s="12">
        <f t="shared" ref="AI4:AI62" si="1">O4/10/40*2+(P4/10/24*2)+M4/10/39+(Q4/10/29)+(7-S4)*10</f>
        <v>14.99953786</v>
      </c>
      <c r="AJ4" s="13">
        <f t="shared" ref="AJ4:AJ62" si="2">(O4/10/40*2+(P4/10/24*2)+M4/10/39+(Q4/10/29))/AI4</f>
        <v>0.5206518982</v>
      </c>
      <c r="AK4" s="14">
        <f t="shared" ref="AK4:AK62" si="3">M4/10/39/AI4</f>
        <v>0.03866785801</v>
      </c>
      <c r="AL4" s="3">
        <v>1219.0</v>
      </c>
      <c r="AM4" s="3">
        <v>891.0</v>
      </c>
      <c r="AN4" s="3">
        <v>15773.0</v>
      </c>
      <c r="AO4" s="3">
        <v>12351.0</v>
      </c>
      <c r="AP4" s="3">
        <v>2014.0</v>
      </c>
      <c r="AQ4" s="3">
        <v>2301.0</v>
      </c>
      <c r="AR4" s="3">
        <v>2180.0</v>
      </c>
      <c r="AS4" s="3">
        <v>0.58</v>
      </c>
      <c r="AT4" s="3">
        <v>0.63</v>
      </c>
      <c r="AU4" s="3">
        <v>1.57</v>
      </c>
      <c r="AV4" s="3">
        <v>2060.0</v>
      </c>
      <c r="AW4" s="3">
        <v>6495.0</v>
      </c>
      <c r="AX4" s="3">
        <v>1471.0</v>
      </c>
      <c r="AY4" s="3">
        <v>1.37</v>
      </c>
      <c r="AZ4" s="3">
        <v>0.17</v>
      </c>
      <c r="BA4" s="3">
        <v>1312.0</v>
      </c>
      <c r="BB4" s="3">
        <v>2325.0</v>
      </c>
    </row>
    <row r="5">
      <c r="A5" s="3">
        <v>3433.0</v>
      </c>
      <c r="B5" s="3">
        <v>12514.1</v>
      </c>
      <c r="C5" s="3" t="s">
        <v>75</v>
      </c>
      <c r="D5" s="3" t="s">
        <v>76</v>
      </c>
      <c r="E5" s="3" t="s">
        <v>77</v>
      </c>
      <c r="F5" s="3" t="s">
        <v>78</v>
      </c>
      <c r="G5" s="9">
        <v>45391.0</v>
      </c>
      <c r="H5" s="3">
        <v>54.5</v>
      </c>
      <c r="I5" s="3">
        <v>0.13</v>
      </c>
      <c r="J5" s="3">
        <v>25.0</v>
      </c>
      <c r="K5" s="3">
        <v>0.33</v>
      </c>
      <c r="L5" s="3">
        <v>2.0</v>
      </c>
      <c r="M5" s="10">
        <v>220.6</v>
      </c>
      <c r="N5" s="3">
        <v>24.83</v>
      </c>
      <c r="O5" s="3">
        <v>1002.0</v>
      </c>
      <c r="P5" s="3">
        <v>122.6</v>
      </c>
      <c r="Q5" s="3">
        <v>34.54576867</v>
      </c>
      <c r="R5" s="3">
        <v>5.962</v>
      </c>
      <c r="S5" s="3">
        <v>6.453</v>
      </c>
      <c r="T5" s="3">
        <v>300.0</v>
      </c>
      <c r="U5" s="3">
        <v>272.1</v>
      </c>
      <c r="V5" s="3">
        <v>2.517</v>
      </c>
      <c r="W5" s="3">
        <v>26.8</v>
      </c>
      <c r="X5" s="3">
        <v>64.34</v>
      </c>
      <c r="Y5" s="3">
        <v>69.0</v>
      </c>
      <c r="Z5" s="3">
        <v>19.0</v>
      </c>
      <c r="AA5" s="3">
        <v>70.0</v>
      </c>
      <c r="AB5" s="3">
        <v>38.0</v>
      </c>
      <c r="AC5" s="11">
        <v>0.0938</v>
      </c>
      <c r="AD5" s="3">
        <v>150.0</v>
      </c>
      <c r="AE5" s="3">
        <v>0.798</v>
      </c>
      <c r="AF5" s="3">
        <v>1.079</v>
      </c>
      <c r="AG5" s="3">
        <v>46.01</v>
      </c>
      <c r="AH5" s="3">
        <v>1.342</v>
      </c>
      <c r="AI5" s="12">
        <f t="shared" si="1"/>
        <v>12.18643103</v>
      </c>
      <c r="AJ5" s="13">
        <f t="shared" si="2"/>
        <v>0.5511401176</v>
      </c>
      <c r="AK5" s="14">
        <f t="shared" si="3"/>
        <v>0.04641564246</v>
      </c>
      <c r="AL5" s="3">
        <v>1697.0</v>
      </c>
      <c r="AM5" s="3">
        <v>706.0</v>
      </c>
      <c r="AN5" s="3">
        <v>17672.0</v>
      </c>
      <c r="AO5" s="3">
        <v>13307.0</v>
      </c>
      <c r="AP5" s="3">
        <v>2135.0</v>
      </c>
      <c r="AQ5" s="3">
        <v>2576.0</v>
      </c>
      <c r="AR5" s="3">
        <v>2336.0</v>
      </c>
      <c r="AS5" s="3">
        <v>0.59</v>
      </c>
      <c r="AT5" s="3">
        <v>0.83</v>
      </c>
      <c r="AU5" s="3">
        <v>1.06</v>
      </c>
      <c r="AV5" s="3">
        <v>2086.0</v>
      </c>
      <c r="AW5" s="3">
        <v>7047.0</v>
      </c>
      <c r="AX5" s="3">
        <v>1887.0</v>
      </c>
      <c r="AY5" s="3">
        <v>2.4</v>
      </c>
      <c r="AZ5" s="3">
        <v>0.18</v>
      </c>
      <c r="BA5" s="3">
        <v>1962.0</v>
      </c>
      <c r="BB5" s="3">
        <v>2287.0</v>
      </c>
    </row>
    <row r="6">
      <c r="A6" s="3">
        <v>3433.0</v>
      </c>
      <c r="B6" s="3">
        <v>12514.2</v>
      </c>
      <c r="C6" s="3" t="s">
        <v>79</v>
      </c>
      <c r="D6" s="3" t="s">
        <v>76</v>
      </c>
      <c r="E6" s="3" t="s">
        <v>73</v>
      </c>
      <c r="F6" s="3" t="s">
        <v>78</v>
      </c>
      <c r="G6" s="9">
        <v>45391.0</v>
      </c>
      <c r="H6" s="3">
        <v>58.1</v>
      </c>
      <c r="I6" s="3">
        <v>0.05</v>
      </c>
      <c r="J6" s="3">
        <v>23.0</v>
      </c>
      <c r="K6" s="3">
        <v>0.561</v>
      </c>
      <c r="L6" s="3">
        <v>3.0</v>
      </c>
      <c r="M6" s="10">
        <v>212.1</v>
      </c>
      <c r="N6" s="3">
        <v>21.84</v>
      </c>
      <c r="O6" s="3">
        <v>1024.0</v>
      </c>
      <c r="P6" s="3">
        <v>155.7</v>
      </c>
      <c r="Q6" s="3">
        <v>45.14532881</v>
      </c>
      <c r="R6" s="3">
        <v>6.445</v>
      </c>
      <c r="S6" s="3">
        <v>6.63</v>
      </c>
      <c r="T6" s="3">
        <v>349.8</v>
      </c>
      <c r="U6" s="3">
        <v>207.6</v>
      </c>
      <c r="V6" s="3">
        <v>3.232</v>
      </c>
      <c r="W6" s="3">
        <v>27.2</v>
      </c>
      <c r="X6" s="3">
        <v>64.7</v>
      </c>
      <c r="Y6" s="3">
        <v>70.0</v>
      </c>
      <c r="Z6" s="3">
        <v>20.0</v>
      </c>
      <c r="AA6" s="3">
        <v>74.0</v>
      </c>
      <c r="AB6" s="3">
        <v>38.0</v>
      </c>
      <c r="AC6" s="11">
        <v>0.0847</v>
      </c>
      <c r="AD6" s="3">
        <v>117.0</v>
      </c>
      <c r="AE6" s="3">
        <v>0.773</v>
      </c>
      <c r="AF6" s="3">
        <v>0.802</v>
      </c>
      <c r="AG6" s="3">
        <v>51.21</v>
      </c>
      <c r="AH6" s="3">
        <v>0.949</v>
      </c>
      <c r="AI6" s="12">
        <f t="shared" si="1"/>
        <v>10.8170197</v>
      </c>
      <c r="AJ6" s="13">
        <f t="shared" si="2"/>
        <v>0.657946449</v>
      </c>
      <c r="AK6" s="14">
        <f t="shared" si="3"/>
        <v>0.05027689409</v>
      </c>
      <c r="AL6" s="3">
        <v>2126.0</v>
      </c>
      <c r="AM6" s="3">
        <v>569.0</v>
      </c>
      <c r="AN6" s="3">
        <v>18067.0</v>
      </c>
      <c r="AO6" s="3">
        <v>13576.0</v>
      </c>
      <c r="AP6" s="3">
        <v>2239.0</v>
      </c>
      <c r="AQ6" s="3">
        <v>2746.0</v>
      </c>
      <c r="AR6" s="3">
        <v>2239.0</v>
      </c>
      <c r="AS6" s="3">
        <v>0.61</v>
      </c>
      <c r="AT6" s="3">
        <v>0.82</v>
      </c>
      <c r="AU6" s="3">
        <v>1.08</v>
      </c>
      <c r="AV6" s="3">
        <v>1946.0</v>
      </c>
      <c r="AW6" s="3">
        <v>7224.0</v>
      </c>
      <c r="AX6" s="3">
        <v>1983.0</v>
      </c>
      <c r="AY6" s="3">
        <v>3.74</v>
      </c>
      <c r="AZ6" s="3">
        <v>0.2</v>
      </c>
      <c r="BA6" s="3">
        <v>1797.0</v>
      </c>
      <c r="BB6" s="3">
        <v>2423.0</v>
      </c>
    </row>
    <row r="7">
      <c r="A7" s="3">
        <v>3433.0</v>
      </c>
      <c r="B7" s="3">
        <v>12514.3</v>
      </c>
      <c r="C7" s="3" t="s">
        <v>80</v>
      </c>
      <c r="D7" s="3" t="s">
        <v>81</v>
      </c>
      <c r="E7" s="3" t="s">
        <v>82</v>
      </c>
      <c r="F7" s="3" t="s">
        <v>83</v>
      </c>
      <c r="G7" s="9">
        <v>45391.0</v>
      </c>
      <c r="H7" s="3">
        <v>58.1</v>
      </c>
      <c r="I7" s="3">
        <v>0.24</v>
      </c>
      <c r="J7" s="3">
        <v>22.0</v>
      </c>
      <c r="K7" s="3">
        <v>1.13</v>
      </c>
      <c r="L7" s="3">
        <v>3.1</v>
      </c>
      <c r="M7" s="10">
        <v>399.4</v>
      </c>
      <c r="N7" s="3">
        <v>39.19</v>
      </c>
      <c r="O7" s="3">
        <v>1262.0</v>
      </c>
      <c r="P7" s="3">
        <v>135.6</v>
      </c>
      <c r="Q7" s="3">
        <v>29.3955735</v>
      </c>
      <c r="R7" s="3">
        <v>6.416</v>
      </c>
      <c r="S7" s="3">
        <v>6.639</v>
      </c>
      <c r="T7" s="3">
        <v>339.15</v>
      </c>
      <c r="U7" s="3">
        <v>321.9</v>
      </c>
      <c r="V7" s="3">
        <v>3.378</v>
      </c>
      <c r="W7" s="3">
        <v>29.5</v>
      </c>
      <c r="X7" s="3">
        <v>60.57</v>
      </c>
      <c r="Y7" s="3">
        <v>71.0</v>
      </c>
      <c r="Z7" s="3">
        <v>21.0</v>
      </c>
      <c r="AA7" s="3">
        <v>68.0</v>
      </c>
      <c r="AB7" s="3">
        <v>38.0</v>
      </c>
      <c r="AC7" s="11">
        <v>0.1376</v>
      </c>
      <c r="AD7" s="3">
        <v>109.0</v>
      </c>
      <c r="AE7" s="3">
        <v>0.822</v>
      </c>
      <c r="AF7" s="3">
        <v>0.762</v>
      </c>
      <c r="AG7" s="3">
        <v>47.45</v>
      </c>
      <c r="AH7" s="3">
        <v>1.175</v>
      </c>
      <c r="AI7" s="12">
        <f t="shared" si="1"/>
        <v>12.17546661</v>
      </c>
      <c r="AJ7" s="13">
        <f t="shared" si="2"/>
        <v>0.7035021231</v>
      </c>
      <c r="AK7" s="14">
        <f t="shared" si="3"/>
        <v>0.08411197672</v>
      </c>
      <c r="AL7" s="3">
        <v>1438.0</v>
      </c>
      <c r="AM7" s="3">
        <v>313.0</v>
      </c>
      <c r="AN7" s="3">
        <v>11954.0</v>
      </c>
      <c r="AO7" s="3">
        <v>8541.0</v>
      </c>
      <c r="AP7" s="3">
        <v>418.0</v>
      </c>
      <c r="AQ7" s="3">
        <v>1258.0</v>
      </c>
      <c r="AR7" s="3">
        <v>2136.0</v>
      </c>
      <c r="AS7" s="3">
        <v>0.71</v>
      </c>
      <c r="AT7" s="3">
        <v>0.47</v>
      </c>
      <c r="AU7" s="3">
        <v>1.22</v>
      </c>
      <c r="AV7" s="3">
        <v>2037.0</v>
      </c>
      <c r="AW7" s="3">
        <v>3813.0</v>
      </c>
      <c r="AX7" s="3">
        <v>865.0</v>
      </c>
      <c r="AY7" s="3">
        <v>4.6</v>
      </c>
      <c r="AZ7" s="3">
        <v>0.2</v>
      </c>
      <c r="BA7" s="3">
        <v>1663.0</v>
      </c>
      <c r="BB7" s="3">
        <v>1826.0</v>
      </c>
    </row>
    <row r="8">
      <c r="A8" s="3">
        <v>3433.0</v>
      </c>
      <c r="B8" s="3">
        <v>12514.4</v>
      </c>
      <c r="C8" s="3" t="s">
        <v>84</v>
      </c>
      <c r="D8" s="3" t="s">
        <v>81</v>
      </c>
      <c r="E8" s="3" t="s">
        <v>77</v>
      </c>
      <c r="F8" s="3" t="s">
        <v>83</v>
      </c>
      <c r="G8" s="9">
        <v>45391.0</v>
      </c>
      <c r="H8" s="3">
        <v>72.2</v>
      </c>
      <c r="I8" s="3">
        <v>0.05</v>
      </c>
      <c r="J8" s="3">
        <v>25.0</v>
      </c>
      <c r="K8" s="3">
        <v>0.522</v>
      </c>
      <c r="L8" s="3">
        <v>3.0</v>
      </c>
      <c r="M8" s="10">
        <v>292.1</v>
      </c>
      <c r="N8" s="3">
        <v>30.59</v>
      </c>
      <c r="O8" s="3">
        <v>1417.0</v>
      </c>
      <c r="P8" s="3">
        <v>191.2</v>
      </c>
      <c r="Q8" s="3">
        <v>65.39936659</v>
      </c>
      <c r="R8" s="3">
        <v>6.683</v>
      </c>
      <c r="S8" s="3">
        <v>6.793</v>
      </c>
      <c r="T8" s="3">
        <v>373.8</v>
      </c>
      <c r="U8" s="3">
        <v>301.0</v>
      </c>
      <c r="V8" s="3">
        <v>3.132</v>
      </c>
      <c r="W8" s="3">
        <v>27.3</v>
      </c>
      <c r="X8" s="3">
        <v>73.73</v>
      </c>
      <c r="Y8" s="3">
        <v>72.0</v>
      </c>
      <c r="Z8" s="3">
        <v>22.0</v>
      </c>
      <c r="AA8" s="3">
        <v>91.0</v>
      </c>
      <c r="AB8" s="3">
        <v>38.0</v>
      </c>
      <c r="AC8" s="11">
        <v>0.0863</v>
      </c>
      <c r="AD8" s="3">
        <v>125.0</v>
      </c>
      <c r="AE8" s="3">
        <v>0.888</v>
      </c>
      <c r="AF8" s="3">
        <v>0.915</v>
      </c>
      <c r="AG8" s="3">
        <v>67.31</v>
      </c>
      <c r="AH8" s="3">
        <v>1.383</v>
      </c>
      <c r="AI8" s="12">
        <f t="shared" si="1"/>
        <v>11.72282275</v>
      </c>
      <c r="AJ8" s="13">
        <f t="shared" si="2"/>
        <v>0.8234213684</v>
      </c>
      <c r="AK8" s="14">
        <f t="shared" si="3"/>
        <v>0.06389027412</v>
      </c>
      <c r="AL8" s="3">
        <v>975.0</v>
      </c>
      <c r="AM8" s="3">
        <v>463.0</v>
      </c>
      <c r="AN8" s="3">
        <v>13747.0</v>
      </c>
      <c r="AO8" s="3">
        <v>10293.0</v>
      </c>
      <c r="AP8" s="3">
        <v>1014.0</v>
      </c>
      <c r="AQ8" s="3">
        <v>2629.0</v>
      </c>
      <c r="AR8" s="3">
        <v>2079.0</v>
      </c>
      <c r="AS8" s="3">
        <v>0.44</v>
      </c>
      <c r="AT8" s="3">
        <v>0.14</v>
      </c>
      <c r="AU8" s="3">
        <v>1.01</v>
      </c>
      <c r="AV8" s="3">
        <v>2042.0</v>
      </c>
      <c r="AW8" s="3">
        <v>5722.0</v>
      </c>
      <c r="AX8" s="3">
        <v>311.0</v>
      </c>
      <c r="AY8" s="3">
        <v>2.11</v>
      </c>
      <c r="AZ8" s="3">
        <v>0.14</v>
      </c>
      <c r="BA8" s="3">
        <v>2014.0</v>
      </c>
      <c r="BB8" s="3">
        <v>2218.0</v>
      </c>
    </row>
    <row r="9">
      <c r="A9" s="3">
        <v>3433.0</v>
      </c>
      <c r="B9" s="3">
        <v>12514.5</v>
      </c>
      <c r="C9" s="3" t="s">
        <v>85</v>
      </c>
      <c r="D9" s="3" t="s">
        <v>81</v>
      </c>
      <c r="E9" s="3" t="s">
        <v>73</v>
      </c>
      <c r="F9" s="3" t="s">
        <v>83</v>
      </c>
      <c r="G9" s="9">
        <v>45391.0</v>
      </c>
      <c r="H9" s="3">
        <v>58.1</v>
      </c>
      <c r="I9" s="3">
        <v>0.1</v>
      </c>
      <c r="J9" s="3">
        <v>26.0</v>
      </c>
      <c r="K9" s="3">
        <v>1.18</v>
      </c>
      <c r="L9" s="3">
        <v>2.2</v>
      </c>
      <c r="M9" s="10">
        <v>269.8</v>
      </c>
      <c r="N9" s="3">
        <v>27.3</v>
      </c>
      <c r="O9" s="3">
        <v>1100.0</v>
      </c>
      <c r="P9" s="3">
        <v>160.2</v>
      </c>
      <c r="Q9" s="3">
        <v>72.8071015</v>
      </c>
      <c r="R9" s="3">
        <v>5.761</v>
      </c>
      <c r="S9" s="3">
        <v>6.122</v>
      </c>
      <c r="T9" s="3">
        <v>392.8</v>
      </c>
      <c r="U9" s="3">
        <v>286.3</v>
      </c>
      <c r="V9" s="3">
        <v>3.223</v>
      </c>
      <c r="W9" s="3">
        <v>29.4</v>
      </c>
      <c r="X9" s="3">
        <v>84.5</v>
      </c>
      <c r="Y9" s="3">
        <v>72.0</v>
      </c>
      <c r="Z9" s="3">
        <v>22.0</v>
      </c>
      <c r="AA9" s="3">
        <v>68.0</v>
      </c>
      <c r="AB9" s="3">
        <v>38.0</v>
      </c>
      <c r="AC9" s="11">
        <v>0.1012</v>
      </c>
      <c r="AD9" s="3">
        <v>179.0</v>
      </c>
      <c r="AE9" s="3">
        <v>0.816</v>
      </c>
      <c r="AF9" s="3">
        <v>0.926</v>
      </c>
      <c r="AG9" s="3">
        <v>61.08</v>
      </c>
      <c r="AH9" s="3">
        <v>1.043</v>
      </c>
      <c r="AI9" s="12">
        <f t="shared" si="1"/>
        <v>16.55785384</v>
      </c>
      <c r="AJ9" s="13">
        <f t="shared" si="2"/>
        <v>0.4697380419</v>
      </c>
      <c r="AK9" s="14">
        <f t="shared" si="3"/>
        <v>0.04178046735</v>
      </c>
      <c r="AL9" s="3">
        <v>2245.0</v>
      </c>
      <c r="AM9" s="3">
        <v>138.0</v>
      </c>
      <c r="AN9" s="3">
        <v>17088.0</v>
      </c>
      <c r="AO9" s="3">
        <v>12205.0</v>
      </c>
      <c r="AP9" s="3">
        <v>1669.0</v>
      </c>
      <c r="AQ9" s="3">
        <v>2572.0</v>
      </c>
      <c r="AR9" s="3">
        <v>1954.0</v>
      </c>
      <c r="AS9" s="3">
        <v>0.65</v>
      </c>
      <c r="AT9" s="3">
        <v>1.02</v>
      </c>
      <c r="AU9" s="3">
        <v>0.8</v>
      </c>
      <c r="AV9" s="3">
        <v>1990.0</v>
      </c>
      <c r="AW9" s="3">
        <v>6196.0</v>
      </c>
      <c r="AX9" s="3">
        <v>2028.0</v>
      </c>
      <c r="AY9" s="3">
        <v>16.24</v>
      </c>
      <c r="AZ9" s="3">
        <v>0.2</v>
      </c>
      <c r="BA9" s="3">
        <v>2500.0</v>
      </c>
      <c r="BB9" s="3">
        <v>1991.0</v>
      </c>
    </row>
    <row r="10">
      <c r="A10" s="3">
        <v>3433.0</v>
      </c>
      <c r="B10" s="3">
        <v>12514.6</v>
      </c>
      <c r="C10" s="3" t="s">
        <v>86</v>
      </c>
      <c r="D10" s="3" t="s">
        <v>87</v>
      </c>
      <c r="E10" s="3" t="s">
        <v>82</v>
      </c>
      <c r="F10" s="3" t="s">
        <v>88</v>
      </c>
      <c r="G10" s="9">
        <v>45391.0</v>
      </c>
      <c r="H10" s="3">
        <v>37.4</v>
      </c>
      <c r="I10" s="3">
        <v>0.23</v>
      </c>
      <c r="J10" s="3">
        <v>29.0</v>
      </c>
      <c r="K10" s="3">
        <v>0.771</v>
      </c>
      <c r="L10" s="3">
        <v>2.0</v>
      </c>
      <c r="M10" s="10">
        <v>187.8</v>
      </c>
      <c r="N10" s="3">
        <v>18.47</v>
      </c>
      <c r="O10" s="3">
        <v>1023.0</v>
      </c>
      <c r="P10" s="3">
        <v>137.1</v>
      </c>
      <c r="Q10" s="3">
        <v>63.20835405</v>
      </c>
      <c r="R10" s="3">
        <v>6.09</v>
      </c>
      <c r="S10" s="3">
        <v>6.572</v>
      </c>
      <c r="T10" s="3">
        <v>368.55</v>
      </c>
      <c r="U10" s="3">
        <v>261.4</v>
      </c>
      <c r="V10" s="3">
        <v>3.05</v>
      </c>
      <c r="W10" s="3">
        <v>28.3</v>
      </c>
      <c r="X10" s="3">
        <v>67.89</v>
      </c>
      <c r="Y10" s="3">
        <v>65.0</v>
      </c>
      <c r="Z10" s="3">
        <v>21.0</v>
      </c>
      <c r="AA10" s="3">
        <v>46.0</v>
      </c>
      <c r="AB10" s="3">
        <v>38.0</v>
      </c>
      <c r="AC10" s="11">
        <v>0.077</v>
      </c>
      <c r="AD10" s="3">
        <v>184.0</v>
      </c>
      <c r="AE10" s="3">
        <v>0.763</v>
      </c>
      <c r="AF10" s="3">
        <v>0.866</v>
      </c>
      <c r="AG10" s="3">
        <v>47.45</v>
      </c>
      <c r="AH10" s="3">
        <v>0.73</v>
      </c>
      <c r="AI10" s="12">
        <f t="shared" si="1"/>
        <v>11.2369983</v>
      </c>
      <c r="AJ10" s="13">
        <f t="shared" si="2"/>
        <v>0.6191153647</v>
      </c>
      <c r="AK10" s="14">
        <f t="shared" si="3"/>
        <v>0.04285294422</v>
      </c>
      <c r="AL10" s="3">
        <v>920.0</v>
      </c>
      <c r="AM10" s="3">
        <v>602.0</v>
      </c>
      <c r="AN10" s="3">
        <v>15804.0</v>
      </c>
      <c r="AO10" s="3">
        <v>12506.0</v>
      </c>
      <c r="AP10" s="3">
        <v>2559.0</v>
      </c>
      <c r="AQ10" s="3">
        <v>1754.0</v>
      </c>
      <c r="AR10" s="3">
        <v>2270.0</v>
      </c>
      <c r="AS10" s="3">
        <v>0.64</v>
      </c>
      <c r="AT10" s="3">
        <v>0.86</v>
      </c>
      <c r="AU10" s="3">
        <v>0.97</v>
      </c>
      <c r="AV10" s="3">
        <v>1725.0</v>
      </c>
      <c r="AW10" s="3">
        <v>6583.0</v>
      </c>
      <c r="AX10" s="3">
        <v>1943.0</v>
      </c>
      <c r="AY10" s="3">
        <v>1.53</v>
      </c>
      <c r="AZ10" s="3">
        <v>0.12</v>
      </c>
      <c r="BA10" s="3">
        <v>1776.0</v>
      </c>
      <c r="BB10" s="3">
        <v>2254.0</v>
      </c>
    </row>
    <row r="11">
      <c r="A11" s="3">
        <v>3433.0</v>
      </c>
      <c r="B11" s="3">
        <v>12514.7</v>
      </c>
      <c r="C11" s="3" t="s">
        <v>89</v>
      </c>
      <c r="D11" s="3" t="s">
        <v>87</v>
      </c>
      <c r="E11" s="3" t="s">
        <v>77</v>
      </c>
      <c r="F11" s="3" t="s">
        <v>88</v>
      </c>
      <c r="G11" s="9">
        <v>45391.0</v>
      </c>
      <c r="H11" s="3">
        <v>27.5</v>
      </c>
      <c r="I11" s="3">
        <v>0.05</v>
      </c>
      <c r="J11" s="3">
        <v>21.0</v>
      </c>
      <c r="K11" s="3">
        <v>0.331</v>
      </c>
      <c r="L11" s="3">
        <v>1.6</v>
      </c>
      <c r="M11" s="10">
        <v>151.9</v>
      </c>
      <c r="N11" s="3">
        <v>16.48</v>
      </c>
      <c r="O11" s="3">
        <v>1064.0</v>
      </c>
      <c r="P11" s="3">
        <v>141.7</v>
      </c>
      <c r="Q11" s="3">
        <v>46.00241563</v>
      </c>
      <c r="R11" s="3">
        <v>6.408</v>
      </c>
      <c r="S11" s="3">
        <v>6.655</v>
      </c>
      <c r="T11" s="3">
        <v>361.0</v>
      </c>
      <c r="U11" s="3">
        <v>249.6</v>
      </c>
      <c r="V11" s="3">
        <v>3.036</v>
      </c>
      <c r="W11" s="3">
        <v>29.5</v>
      </c>
      <c r="X11" s="3">
        <v>67.13</v>
      </c>
      <c r="Y11" s="3">
        <v>57.0</v>
      </c>
      <c r="Z11" s="3">
        <v>16.0</v>
      </c>
      <c r="AA11" s="3">
        <v>32.0</v>
      </c>
      <c r="AB11" s="3">
        <v>38.0</v>
      </c>
      <c r="AC11" s="11">
        <v>0.0599</v>
      </c>
      <c r="AD11" s="3">
        <v>226.0</v>
      </c>
      <c r="AE11" s="3">
        <v>0.728</v>
      </c>
      <c r="AF11" s="3">
        <v>1.157</v>
      </c>
      <c r="AG11" s="3">
        <v>43.51</v>
      </c>
      <c r="AH11" s="3">
        <v>0.774</v>
      </c>
      <c r="AI11" s="12">
        <f t="shared" si="1"/>
        <v>10.49894953</v>
      </c>
      <c r="AJ11" s="13">
        <f t="shared" si="2"/>
        <v>0.6713956964</v>
      </c>
      <c r="AK11" s="14">
        <f t="shared" si="3"/>
        <v>0.03709772852</v>
      </c>
      <c r="AL11" s="3">
        <v>1909.0</v>
      </c>
      <c r="AM11" s="3">
        <v>795.0</v>
      </c>
      <c r="AN11" s="3">
        <v>15316.0</v>
      </c>
      <c r="AO11" s="3">
        <v>10280.0</v>
      </c>
      <c r="AP11" s="3">
        <v>1479.0</v>
      </c>
      <c r="AQ11" s="3">
        <v>2145.0</v>
      </c>
      <c r="AR11" s="3">
        <v>2249.0</v>
      </c>
      <c r="AS11" s="3">
        <v>0.42</v>
      </c>
      <c r="AT11" s="3">
        <v>0.64</v>
      </c>
      <c r="AU11" s="3">
        <v>0.84</v>
      </c>
      <c r="AV11" s="3">
        <v>1947.0</v>
      </c>
      <c r="AW11" s="3">
        <v>5873.0</v>
      </c>
      <c r="AX11" s="3">
        <v>961.0</v>
      </c>
      <c r="AY11" s="3">
        <v>2.4</v>
      </c>
      <c r="AZ11" s="3">
        <v>0.26</v>
      </c>
      <c r="BA11" s="3">
        <v>2331.0</v>
      </c>
      <c r="BB11" s="3">
        <v>1500.0</v>
      </c>
    </row>
    <row r="12">
      <c r="A12" s="3">
        <v>3433.0</v>
      </c>
      <c r="B12" s="3">
        <v>12514.8</v>
      </c>
      <c r="C12" s="3" t="s">
        <v>90</v>
      </c>
      <c r="D12" s="3" t="s">
        <v>87</v>
      </c>
      <c r="E12" s="3" t="s">
        <v>73</v>
      </c>
      <c r="F12" s="3" t="s">
        <v>88</v>
      </c>
      <c r="G12" s="9">
        <v>45391.0</v>
      </c>
      <c r="H12" s="3">
        <v>44.2</v>
      </c>
      <c r="I12" s="3">
        <v>0.05</v>
      </c>
      <c r="J12" s="3">
        <v>16.0</v>
      </c>
      <c r="K12" s="3">
        <v>0.834</v>
      </c>
      <c r="L12" s="3">
        <v>1.9</v>
      </c>
      <c r="M12" s="10">
        <v>238.0</v>
      </c>
      <c r="N12" s="3">
        <v>23.79</v>
      </c>
      <c r="O12" s="3">
        <v>1198.0</v>
      </c>
      <c r="P12" s="3">
        <v>151.4</v>
      </c>
      <c r="Q12" s="3">
        <v>50.72547836</v>
      </c>
      <c r="R12" s="3">
        <v>6.289</v>
      </c>
      <c r="S12" s="3">
        <v>6.542</v>
      </c>
      <c r="T12" s="3">
        <v>365.45</v>
      </c>
      <c r="U12" s="3">
        <v>325.3</v>
      </c>
      <c r="V12" s="3">
        <v>2.663</v>
      </c>
      <c r="W12" s="3">
        <v>31.7</v>
      </c>
      <c r="X12" s="3">
        <v>93.66</v>
      </c>
      <c r="Y12" s="3">
        <v>63.0</v>
      </c>
      <c r="Z12" s="3">
        <v>18.0</v>
      </c>
      <c r="AA12" s="3">
        <v>48.0</v>
      </c>
      <c r="AB12" s="3">
        <v>38.0</v>
      </c>
      <c r="AC12" s="11">
        <v>0.0842</v>
      </c>
      <c r="AD12" s="3">
        <v>192.0</v>
      </c>
      <c r="AE12" s="3">
        <v>0.786</v>
      </c>
      <c r="AF12" s="3">
        <v>1.134</v>
      </c>
      <c r="AG12" s="3">
        <v>60.65</v>
      </c>
      <c r="AH12" s="3">
        <v>0.899</v>
      </c>
      <c r="AI12" s="12">
        <f t="shared" si="1"/>
        <v>12.61683852</v>
      </c>
      <c r="AJ12" s="13">
        <f t="shared" si="2"/>
        <v>0.6369930555</v>
      </c>
      <c r="AK12" s="14">
        <f t="shared" si="3"/>
        <v>0.04836840935</v>
      </c>
      <c r="AL12" s="3">
        <v>951.0</v>
      </c>
      <c r="AM12" s="3">
        <v>282.0</v>
      </c>
      <c r="AN12" s="3">
        <v>13951.0</v>
      </c>
      <c r="AO12" s="3">
        <v>10308.0</v>
      </c>
      <c r="AP12" s="3">
        <v>1149.0</v>
      </c>
      <c r="AQ12" s="3">
        <v>2242.0</v>
      </c>
      <c r="AR12" s="3">
        <v>2100.0</v>
      </c>
      <c r="AS12" s="3">
        <v>0.52</v>
      </c>
      <c r="AT12" s="3">
        <v>1.21</v>
      </c>
      <c r="AU12" s="3">
        <v>0.8</v>
      </c>
      <c r="AV12" s="3">
        <v>1936.0</v>
      </c>
      <c r="AW12" s="3">
        <v>5490.0</v>
      </c>
      <c r="AX12" s="3">
        <v>1580.0</v>
      </c>
      <c r="AY12" s="3">
        <v>3.37</v>
      </c>
      <c r="AZ12" s="3">
        <v>0.12</v>
      </c>
      <c r="BA12" s="3">
        <v>2409.0</v>
      </c>
      <c r="BB12" s="3">
        <v>1301.0</v>
      </c>
    </row>
    <row r="13">
      <c r="A13" s="3">
        <v>3433.0</v>
      </c>
      <c r="B13" s="3">
        <v>12514.9</v>
      </c>
      <c r="C13" s="3" t="s">
        <v>91</v>
      </c>
      <c r="D13" s="3" t="s">
        <v>92</v>
      </c>
      <c r="E13" s="3" t="s">
        <v>82</v>
      </c>
      <c r="F13" s="3" t="s">
        <v>93</v>
      </c>
      <c r="G13" s="9">
        <v>45391.0</v>
      </c>
      <c r="H13" s="3">
        <v>16.4</v>
      </c>
      <c r="I13" s="3">
        <v>0.05</v>
      </c>
      <c r="J13" s="3">
        <v>12.0</v>
      </c>
      <c r="K13" s="3">
        <v>1.26</v>
      </c>
      <c r="L13" s="3">
        <v>3.1</v>
      </c>
      <c r="M13" s="10">
        <v>233.8</v>
      </c>
      <c r="N13" s="3">
        <v>22.52</v>
      </c>
      <c r="O13" s="3">
        <v>1077.0</v>
      </c>
      <c r="P13" s="3">
        <v>164.0</v>
      </c>
      <c r="Q13" s="3">
        <v>42.37722902</v>
      </c>
      <c r="R13" s="3">
        <v>6.165</v>
      </c>
      <c r="S13" s="3">
        <v>6.591</v>
      </c>
      <c r="T13" s="3">
        <v>316.1</v>
      </c>
      <c r="U13" s="3">
        <v>274.7</v>
      </c>
      <c r="V13" s="3">
        <v>3.017</v>
      </c>
      <c r="W13" s="3">
        <v>35.0</v>
      </c>
      <c r="X13" s="3">
        <v>93.65</v>
      </c>
      <c r="Y13" s="3">
        <v>52.0</v>
      </c>
      <c r="Z13" s="3">
        <v>14.0</v>
      </c>
      <c r="AA13" s="3">
        <v>16.0</v>
      </c>
      <c r="AB13" s="3">
        <v>38.0</v>
      </c>
      <c r="AC13" s="11">
        <v>0.0888</v>
      </c>
      <c r="AD13" s="3">
        <v>102.0</v>
      </c>
      <c r="AE13" s="3">
        <v>0.744</v>
      </c>
      <c r="AF13" s="3">
        <v>0.94</v>
      </c>
      <c r="AG13" s="3">
        <v>52.27</v>
      </c>
      <c r="AH13" s="3">
        <v>0.748</v>
      </c>
      <c r="AI13" s="12">
        <f t="shared" si="1"/>
        <v>11.58728222</v>
      </c>
      <c r="AJ13" s="13">
        <f t="shared" si="2"/>
        <v>0.6470268074</v>
      </c>
      <c r="AK13" s="14">
        <f t="shared" si="3"/>
        <v>0.05173665127</v>
      </c>
      <c r="AL13" s="3">
        <v>1807.0</v>
      </c>
      <c r="AM13" s="3">
        <v>913.0</v>
      </c>
      <c r="AN13" s="3">
        <v>16664.0</v>
      </c>
      <c r="AO13" s="3">
        <v>12022.0</v>
      </c>
      <c r="AP13" s="3">
        <v>1724.0</v>
      </c>
      <c r="AQ13" s="3">
        <v>2680.0</v>
      </c>
      <c r="AR13" s="3">
        <v>2230.0</v>
      </c>
      <c r="AS13" s="3">
        <v>0.51</v>
      </c>
      <c r="AT13" s="3">
        <v>0.52</v>
      </c>
      <c r="AU13" s="3">
        <v>1.05</v>
      </c>
      <c r="AV13" s="3">
        <v>2019.0</v>
      </c>
      <c r="AW13" s="3">
        <v>6635.0</v>
      </c>
      <c r="AX13" s="3">
        <v>1152.0</v>
      </c>
      <c r="AY13" s="3">
        <v>1.98</v>
      </c>
      <c r="AZ13" s="3">
        <v>0.23</v>
      </c>
      <c r="BA13" s="3">
        <v>1922.0</v>
      </c>
      <c r="BB13" s="3">
        <v>2215.0</v>
      </c>
    </row>
    <row r="14">
      <c r="A14" s="3">
        <v>3433.0</v>
      </c>
      <c r="B14" s="3">
        <v>12515.0</v>
      </c>
      <c r="C14" s="3" t="s">
        <v>94</v>
      </c>
      <c r="D14" s="3" t="s">
        <v>92</v>
      </c>
      <c r="E14" s="3" t="s">
        <v>77</v>
      </c>
      <c r="F14" s="3" t="s">
        <v>93</v>
      </c>
      <c r="G14" s="9">
        <v>45391.0</v>
      </c>
      <c r="H14" s="3">
        <v>49.6</v>
      </c>
      <c r="I14" s="3">
        <v>0.26</v>
      </c>
      <c r="J14" s="3">
        <v>19.0</v>
      </c>
      <c r="K14" s="3">
        <v>0.545</v>
      </c>
      <c r="L14" s="3">
        <v>3.1</v>
      </c>
      <c r="M14" s="10">
        <v>175.7</v>
      </c>
      <c r="N14" s="3">
        <v>18.06</v>
      </c>
      <c r="O14" s="3">
        <v>1244.0</v>
      </c>
      <c r="P14" s="3">
        <v>183.7</v>
      </c>
      <c r="Q14" s="3">
        <v>20.90103771</v>
      </c>
      <c r="R14" s="3">
        <v>6.557</v>
      </c>
      <c r="S14" s="3">
        <v>6.559</v>
      </c>
      <c r="T14" s="3">
        <v>369.65</v>
      </c>
      <c r="U14" s="3">
        <v>274.9</v>
      </c>
      <c r="V14" s="3">
        <v>3.265</v>
      </c>
      <c r="W14" s="3">
        <v>31.5</v>
      </c>
      <c r="X14" s="3">
        <v>80.82</v>
      </c>
      <c r="Y14" s="3">
        <v>66.0</v>
      </c>
      <c r="Z14" s="3">
        <v>19.0</v>
      </c>
      <c r="AA14" s="3">
        <v>54.0</v>
      </c>
      <c r="AB14" s="3">
        <v>38.0</v>
      </c>
      <c r="AC14" s="11">
        <v>0.0581</v>
      </c>
      <c r="AD14" s="3">
        <v>119.0</v>
      </c>
      <c r="AE14" s="3">
        <v>0.846</v>
      </c>
      <c r="AF14" s="3">
        <v>1.104</v>
      </c>
      <c r="AG14" s="3">
        <v>63.08</v>
      </c>
      <c r="AH14" s="3">
        <v>1.479</v>
      </c>
      <c r="AI14" s="12">
        <f t="shared" si="1"/>
        <v>12.6834187</v>
      </c>
      <c r="AJ14" s="13">
        <f t="shared" si="2"/>
        <v>0.6523019459</v>
      </c>
      <c r="AK14" s="14">
        <f t="shared" si="3"/>
        <v>0.03551982563</v>
      </c>
      <c r="AL14" s="3">
        <v>562.0</v>
      </c>
      <c r="AM14" s="3">
        <v>605.0</v>
      </c>
      <c r="AN14" s="3">
        <v>15445.0</v>
      </c>
      <c r="AO14" s="3">
        <v>12053.0</v>
      </c>
      <c r="AP14" s="3">
        <v>877.0</v>
      </c>
      <c r="AQ14" s="3">
        <v>2838.0</v>
      </c>
      <c r="AR14" s="3">
        <v>2158.0</v>
      </c>
      <c r="AS14" s="3">
        <v>0.73</v>
      </c>
      <c r="AT14" s="3">
        <v>0.78</v>
      </c>
      <c r="AU14" s="3">
        <v>0.86</v>
      </c>
      <c r="AV14" s="3">
        <v>1914.0</v>
      </c>
      <c r="AW14" s="3">
        <v>5874.0</v>
      </c>
      <c r="AX14" s="3">
        <v>1867.0</v>
      </c>
      <c r="AY14" s="3">
        <v>0.93</v>
      </c>
      <c r="AZ14" s="3">
        <v>0.1</v>
      </c>
      <c r="BA14" s="3">
        <v>2225.0</v>
      </c>
      <c r="BB14" s="3">
        <v>2398.0</v>
      </c>
    </row>
    <row r="15">
      <c r="A15" s="3">
        <v>3433.0</v>
      </c>
      <c r="B15" s="3">
        <v>12515.1</v>
      </c>
      <c r="C15" s="3" t="s">
        <v>95</v>
      </c>
      <c r="D15" s="3" t="s">
        <v>92</v>
      </c>
      <c r="E15" s="3" t="s">
        <v>73</v>
      </c>
      <c r="F15" s="3" t="s">
        <v>93</v>
      </c>
      <c r="G15" s="9">
        <v>45391.0</v>
      </c>
      <c r="H15" s="3">
        <v>42.8</v>
      </c>
      <c r="I15" s="3">
        <v>0.05</v>
      </c>
      <c r="J15" s="3">
        <v>21.0</v>
      </c>
      <c r="K15" s="3">
        <v>0.769</v>
      </c>
      <c r="L15" s="3">
        <v>3.4</v>
      </c>
      <c r="M15" s="10">
        <v>210.7</v>
      </c>
      <c r="N15" s="3">
        <v>20.76</v>
      </c>
      <c r="O15" s="3">
        <v>1098.0</v>
      </c>
      <c r="P15" s="3">
        <v>208.5</v>
      </c>
      <c r="Q15" s="3">
        <v>43.42808199</v>
      </c>
      <c r="R15" s="3">
        <v>6.799</v>
      </c>
      <c r="S15" s="3">
        <v>6.716</v>
      </c>
      <c r="T15" s="3">
        <v>375.4</v>
      </c>
      <c r="U15" s="3">
        <v>241.8</v>
      </c>
      <c r="V15" s="3">
        <v>2.999</v>
      </c>
      <c r="W15" s="3">
        <v>28.5</v>
      </c>
      <c r="X15" s="3">
        <v>61.65</v>
      </c>
      <c r="Y15" s="3">
        <v>66.0</v>
      </c>
      <c r="Z15" s="3">
        <v>19.0</v>
      </c>
      <c r="AA15" s="3">
        <v>52.0</v>
      </c>
      <c r="AB15" s="3">
        <v>38.0</v>
      </c>
      <c r="AC15" s="11">
        <v>0.0748</v>
      </c>
      <c r="AD15" s="3">
        <v>110.0</v>
      </c>
      <c r="AE15" s="3">
        <v>0.818</v>
      </c>
      <c r="AF15" s="3">
        <v>0.957</v>
      </c>
      <c r="AG15" s="3">
        <v>65.94</v>
      </c>
      <c r="AH15" s="3">
        <v>1.305</v>
      </c>
      <c r="AI15" s="12">
        <f t="shared" si="1"/>
        <v>10.75750842</v>
      </c>
      <c r="AJ15" s="13">
        <f t="shared" si="2"/>
        <v>0.7359983474</v>
      </c>
      <c r="AK15" s="14">
        <f t="shared" si="3"/>
        <v>0.05022133279</v>
      </c>
      <c r="AL15" s="3">
        <v>1197.0</v>
      </c>
      <c r="AM15" s="3">
        <v>359.0</v>
      </c>
      <c r="AN15" s="3">
        <v>16074.0</v>
      </c>
      <c r="AO15" s="3">
        <v>12190.0</v>
      </c>
      <c r="AP15" s="3">
        <v>1310.0</v>
      </c>
      <c r="AQ15" s="3">
        <v>2452.0</v>
      </c>
      <c r="AR15" s="3">
        <v>2305.0</v>
      </c>
      <c r="AS15" s="3">
        <v>0.66</v>
      </c>
      <c r="AT15" s="3">
        <v>0.9</v>
      </c>
      <c r="AU15" s="3">
        <v>0.92</v>
      </c>
      <c r="AV15" s="3">
        <v>2137.0</v>
      </c>
      <c r="AW15" s="3">
        <v>6067.0</v>
      </c>
      <c r="AX15" s="3">
        <v>1883.0</v>
      </c>
      <c r="AY15" s="3">
        <v>3.34</v>
      </c>
      <c r="AZ15" s="3">
        <v>0.13</v>
      </c>
      <c r="BA15" s="3">
        <v>2328.0</v>
      </c>
      <c r="BB15" s="3">
        <v>2103.0</v>
      </c>
    </row>
    <row r="16">
      <c r="A16" s="3">
        <v>3433.0</v>
      </c>
      <c r="B16" s="3">
        <v>12515.2</v>
      </c>
      <c r="C16" s="3" t="s">
        <v>96</v>
      </c>
      <c r="D16" s="3" t="s">
        <v>72</v>
      </c>
      <c r="E16" s="3" t="s">
        <v>82</v>
      </c>
      <c r="F16" s="3" t="s">
        <v>97</v>
      </c>
      <c r="G16" s="9">
        <v>45391.0</v>
      </c>
      <c r="H16" s="3">
        <v>40.1</v>
      </c>
      <c r="I16" s="3">
        <v>0.05</v>
      </c>
      <c r="J16" s="3">
        <v>21.0</v>
      </c>
      <c r="K16" s="3">
        <v>0.712</v>
      </c>
      <c r="L16" s="3">
        <v>2.1</v>
      </c>
      <c r="M16" s="10">
        <v>203.9</v>
      </c>
      <c r="N16" s="3">
        <v>20.9</v>
      </c>
      <c r="O16" s="3">
        <v>1032.0</v>
      </c>
      <c r="P16" s="3">
        <v>141.3</v>
      </c>
      <c r="Q16" s="3">
        <v>72.21687497</v>
      </c>
      <c r="R16" s="3">
        <v>6.115</v>
      </c>
      <c r="S16" s="3">
        <v>6.553</v>
      </c>
      <c r="T16" s="3">
        <v>329.9</v>
      </c>
      <c r="U16" s="3">
        <v>261.7</v>
      </c>
      <c r="V16" s="3">
        <v>2.597</v>
      </c>
      <c r="W16" s="3">
        <v>29.1</v>
      </c>
      <c r="X16" s="3">
        <v>91.4</v>
      </c>
      <c r="Y16" s="3">
        <v>63.0</v>
      </c>
      <c r="Z16" s="3">
        <v>18.0</v>
      </c>
      <c r="AA16" s="3">
        <v>48.0</v>
      </c>
      <c r="AB16" s="3">
        <v>38.0</v>
      </c>
      <c r="AC16" s="11">
        <v>0.0825</v>
      </c>
      <c r="AD16" s="3">
        <v>157.0</v>
      </c>
      <c r="AE16" s="3">
        <v>0.768</v>
      </c>
      <c r="AF16" s="3">
        <v>1.056</v>
      </c>
      <c r="AG16" s="3">
        <v>62.96</v>
      </c>
      <c r="AH16" s="3">
        <v>1.329</v>
      </c>
      <c r="AI16" s="12">
        <f t="shared" si="1"/>
        <v>11.57934422</v>
      </c>
      <c r="AJ16" s="13">
        <f t="shared" si="2"/>
        <v>0.6139677761</v>
      </c>
      <c r="AK16" s="14">
        <f t="shared" si="3"/>
        <v>0.04515113316</v>
      </c>
      <c r="AL16" s="3">
        <v>1432.0</v>
      </c>
      <c r="AM16" s="3">
        <v>400.0</v>
      </c>
      <c r="AN16" s="3">
        <v>16173.0</v>
      </c>
      <c r="AO16" s="3">
        <v>11733.0</v>
      </c>
      <c r="AP16" s="3">
        <v>1408.0</v>
      </c>
      <c r="AQ16" s="3">
        <v>2511.0</v>
      </c>
      <c r="AR16" s="3">
        <v>2031.0</v>
      </c>
      <c r="AS16" s="3">
        <v>0.63</v>
      </c>
      <c r="AT16" s="3">
        <v>0.96</v>
      </c>
      <c r="AU16" s="3">
        <v>0.78</v>
      </c>
      <c r="AV16" s="3">
        <v>2022.0</v>
      </c>
      <c r="AW16" s="3">
        <v>5950.0</v>
      </c>
      <c r="AX16" s="3">
        <v>1842.0</v>
      </c>
      <c r="AY16" s="3">
        <v>3.58</v>
      </c>
      <c r="AZ16" s="3">
        <v>0.16</v>
      </c>
      <c r="BA16" s="3">
        <v>2607.0</v>
      </c>
      <c r="BB16" s="3">
        <v>1919.0</v>
      </c>
    </row>
    <row r="17">
      <c r="A17" s="3">
        <v>3433.0</v>
      </c>
      <c r="B17" s="3">
        <v>12515.3</v>
      </c>
      <c r="C17" s="3" t="s">
        <v>98</v>
      </c>
      <c r="D17" s="3" t="s">
        <v>72</v>
      </c>
      <c r="E17" s="3" t="s">
        <v>77</v>
      </c>
      <c r="F17" s="3" t="s">
        <v>97</v>
      </c>
      <c r="G17" s="9">
        <v>45391.0</v>
      </c>
      <c r="H17" s="3">
        <v>56.3</v>
      </c>
      <c r="I17" s="3">
        <v>0.14</v>
      </c>
      <c r="J17" s="3">
        <v>19.0</v>
      </c>
      <c r="K17" s="3">
        <v>0.596</v>
      </c>
      <c r="L17" s="3">
        <v>2.7</v>
      </c>
      <c r="M17" s="10">
        <v>217.4</v>
      </c>
      <c r="N17" s="3">
        <v>22.37</v>
      </c>
      <c r="O17" s="3">
        <v>1224.0</v>
      </c>
      <c r="P17" s="3">
        <v>162.0</v>
      </c>
      <c r="Q17" s="3">
        <v>89.06664012</v>
      </c>
      <c r="R17" s="3">
        <v>6.56</v>
      </c>
      <c r="S17" s="3">
        <v>6.714</v>
      </c>
      <c r="T17" s="3">
        <v>369.35</v>
      </c>
      <c r="U17" s="3">
        <v>270.6</v>
      </c>
      <c r="V17" s="3">
        <v>2.881</v>
      </c>
      <c r="W17" s="3">
        <v>29.7</v>
      </c>
      <c r="X17" s="3">
        <v>66.43</v>
      </c>
      <c r="Y17" s="3">
        <v>69.0</v>
      </c>
      <c r="Z17" s="3">
        <v>20.0</v>
      </c>
      <c r="AA17" s="3">
        <v>65.0</v>
      </c>
      <c r="AB17" s="3">
        <v>38.0</v>
      </c>
      <c r="AC17" s="11">
        <v>0.0746</v>
      </c>
      <c r="AD17" s="3">
        <v>137.0</v>
      </c>
      <c r="AE17" s="3">
        <v>0.844</v>
      </c>
      <c r="AF17" s="3">
        <v>1.09</v>
      </c>
      <c r="AG17" s="3">
        <v>56.53</v>
      </c>
      <c r="AH17" s="3">
        <v>1.611</v>
      </c>
      <c r="AI17" s="12">
        <f t="shared" si="1"/>
        <v>11.19456224</v>
      </c>
      <c r="AJ17" s="13">
        <f t="shared" si="2"/>
        <v>0.7445188174</v>
      </c>
      <c r="AK17" s="14">
        <f t="shared" si="3"/>
        <v>0.04979523856</v>
      </c>
      <c r="AL17" s="3">
        <v>1001.0</v>
      </c>
      <c r="AM17" s="3">
        <v>421.0</v>
      </c>
      <c r="AN17" s="3">
        <v>14933.0</v>
      </c>
      <c r="AO17" s="3">
        <v>11517.0</v>
      </c>
      <c r="AP17" s="3">
        <v>1482.0</v>
      </c>
      <c r="AQ17" s="3">
        <v>1420.0</v>
      </c>
      <c r="AR17" s="3">
        <v>2163.0</v>
      </c>
      <c r="AS17" s="3">
        <v>0.84</v>
      </c>
      <c r="AT17" s="3">
        <v>0.79</v>
      </c>
      <c r="AU17" s="3">
        <v>1.09</v>
      </c>
      <c r="AV17" s="3">
        <v>2174.0</v>
      </c>
      <c r="AW17" s="3">
        <v>5065.0</v>
      </c>
      <c r="AX17" s="3">
        <v>1894.0</v>
      </c>
      <c r="AY17" s="3">
        <v>2.38</v>
      </c>
      <c r="AZ17" s="3">
        <v>0.12</v>
      </c>
      <c r="BA17" s="3">
        <v>1993.0</v>
      </c>
      <c r="BB17" s="3">
        <v>2384.0</v>
      </c>
    </row>
    <row r="18">
      <c r="A18" s="3">
        <v>3433.0</v>
      </c>
      <c r="B18" s="3">
        <v>12515.4</v>
      </c>
      <c r="C18" s="3" t="s">
        <v>99</v>
      </c>
      <c r="D18" s="3" t="s">
        <v>72</v>
      </c>
      <c r="E18" s="3" t="s">
        <v>73</v>
      </c>
      <c r="F18" s="3" t="s">
        <v>97</v>
      </c>
      <c r="G18" s="9">
        <v>45391.0</v>
      </c>
      <c r="H18" s="3">
        <v>52.7</v>
      </c>
      <c r="I18" s="3">
        <v>0.18</v>
      </c>
      <c r="J18" s="3">
        <v>24.0</v>
      </c>
      <c r="K18" s="3">
        <v>0.311</v>
      </c>
      <c r="L18" s="3">
        <v>3.1</v>
      </c>
      <c r="M18" s="10">
        <v>224.8</v>
      </c>
      <c r="N18" s="3">
        <v>21.65</v>
      </c>
      <c r="O18" s="3">
        <v>1201.0</v>
      </c>
      <c r="P18" s="3">
        <v>192.1</v>
      </c>
      <c r="Q18" s="3">
        <v>69.4948342</v>
      </c>
      <c r="R18" s="3">
        <v>6.762</v>
      </c>
      <c r="S18" s="3">
        <v>6.745</v>
      </c>
      <c r="T18" s="3">
        <v>349.9</v>
      </c>
      <c r="U18" s="3">
        <v>250.2</v>
      </c>
      <c r="V18" s="3">
        <v>3.193</v>
      </c>
      <c r="W18" s="3">
        <v>29.0</v>
      </c>
      <c r="X18" s="3">
        <v>63.21</v>
      </c>
      <c r="Y18" s="3">
        <v>68.0</v>
      </c>
      <c r="Z18" s="3">
        <v>19.0</v>
      </c>
      <c r="AA18" s="3">
        <v>63.0</v>
      </c>
      <c r="AB18" s="3">
        <v>38.0</v>
      </c>
      <c r="AC18" s="11">
        <v>0.0758</v>
      </c>
      <c r="AD18" s="3">
        <v>113.0</v>
      </c>
      <c r="AE18" s="3">
        <v>0.799</v>
      </c>
      <c r="AF18" s="3">
        <v>0.96</v>
      </c>
      <c r="AG18" s="3">
        <v>59.2</v>
      </c>
      <c r="AH18" s="3">
        <v>1.358</v>
      </c>
      <c r="AI18" s="12">
        <f t="shared" si="1"/>
        <v>10.97188095</v>
      </c>
      <c r="AJ18" s="13">
        <f t="shared" si="2"/>
        <v>0.7675877079</v>
      </c>
      <c r="AK18" s="14">
        <f t="shared" si="3"/>
        <v>0.05253522701</v>
      </c>
      <c r="AL18" s="3">
        <v>1395.0</v>
      </c>
      <c r="AM18" s="3">
        <v>510.0</v>
      </c>
      <c r="AN18" s="3">
        <v>11267.0</v>
      </c>
      <c r="AO18" s="3">
        <v>7216.0</v>
      </c>
      <c r="AP18" s="3">
        <v>389.0</v>
      </c>
      <c r="AQ18" s="3">
        <v>1885.0</v>
      </c>
      <c r="AR18" s="3">
        <v>2087.0</v>
      </c>
      <c r="AS18" s="3">
        <v>0.17</v>
      </c>
      <c r="AT18" s="3">
        <v>0.12</v>
      </c>
      <c r="AU18" s="3">
        <v>0.98</v>
      </c>
      <c r="AV18" s="3">
        <v>2107.0</v>
      </c>
      <c r="AW18" s="3">
        <v>4361.0</v>
      </c>
      <c r="AX18" s="3">
        <v>78.0</v>
      </c>
      <c r="AY18" s="3">
        <v>2.74</v>
      </c>
      <c r="AZ18" s="3">
        <v>0.26</v>
      </c>
      <c r="BA18" s="3">
        <v>2146.0</v>
      </c>
      <c r="BB18" s="3">
        <v>670.0</v>
      </c>
    </row>
    <row r="19">
      <c r="A19" s="3">
        <v>3433.0</v>
      </c>
      <c r="B19" s="3">
        <v>12515.5</v>
      </c>
      <c r="C19" s="3" t="s">
        <v>100</v>
      </c>
      <c r="D19" s="3" t="s">
        <v>76</v>
      </c>
      <c r="E19" s="3" t="s">
        <v>82</v>
      </c>
      <c r="F19" s="3" t="s">
        <v>101</v>
      </c>
      <c r="G19" s="9">
        <v>45391.0</v>
      </c>
      <c r="H19" s="3">
        <v>18.1</v>
      </c>
      <c r="I19" s="3">
        <v>0.05</v>
      </c>
      <c r="J19" s="3">
        <v>20.0</v>
      </c>
      <c r="K19" s="3">
        <v>0.83</v>
      </c>
      <c r="L19" s="3">
        <v>1.3</v>
      </c>
      <c r="M19" s="10">
        <v>223.5</v>
      </c>
      <c r="N19" s="3">
        <v>22.91</v>
      </c>
      <c r="O19" s="3">
        <v>1049.0</v>
      </c>
      <c r="P19" s="3">
        <v>150.9</v>
      </c>
      <c r="Q19" s="3">
        <v>82.81547837</v>
      </c>
      <c r="R19" s="3">
        <v>6.152</v>
      </c>
      <c r="S19" s="3">
        <v>6.072</v>
      </c>
      <c r="T19" s="3">
        <v>306.5</v>
      </c>
      <c r="U19" s="3">
        <v>260.9</v>
      </c>
      <c r="V19" s="3">
        <v>3.059</v>
      </c>
      <c r="W19" s="3">
        <v>31.5</v>
      </c>
      <c r="X19" s="3">
        <v>82.88</v>
      </c>
      <c r="Y19" s="3">
        <v>53.0</v>
      </c>
      <c r="Z19" s="3">
        <v>15.0</v>
      </c>
      <c r="AA19" s="3">
        <v>20.0</v>
      </c>
      <c r="AB19" s="3">
        <v>38.0</v>
      </c>
      <c r="AC19" s="11">
        <v>0.0881</v>
      </c>
      <c r="AD19" s="3">
        <v>236.0</v>
      </c>
      <c r="AE19" s="3">
        <v>0.69</v>
      </c>
      <c r="AF19" s="3">
        <v>0.997</v>
      </c>
      <c r="AG19" s="3">
        <v>52.85</v>
      </c>
      <c r="AH19" s="3">
        <v>0.765</v>
      </c>
      <c r="AI19" s="12">
        <f t="shared" si="1"/>
        <v>16.64114754</v>
      </c>
      <c r="AJ19" s="13">
        <f t="shared" si="2"/>
        <v>0.4423461496</v>
      </c>
      <c r="AK19" s="14">
        <f t="shared" si="3"/>
        <v>0.03443734405</v>
      </c>
      <c r="AL19" s="3">
        <v>2591.0</v>
      </c>
      <c r="AM19" s="3">
        <v>639.0</v>
      </c>
      <c r="AN19" s="3">
        <v>16909.0</v>
      </c>
      <c r="AO19" s="3">
        <v>11812.0</v>
      </c>
      <c r="AP19" s="3">
        <v>717.0</v>
      </c>
      <c r="AQ19" s="3">
        <v>2556.0</v>
      </c>
      <c r="AR19" s="3">
        <v>2274.0</v>
      </c>
      <c r="AS19" s="3">
        <v>0.74</v>
      </c>
      <c r="AT19" s="3">
        <v>0.72</v>
      </c>
      <c r="AU19" s="3">
        <v>1.15</v>
      </c>
      <c r="AV19" s="3">
        <v>2150.0</v>
      </c>
      <c r="AW19" s="3">
        <v>5547.0</v>
      </c>
      <c r="AX19" s="3">
        <v>1728.0</v>
      </c>
      <c r="AY19" s="3">
        <v>4.06</v>
      </c>
      <c r="AZ19" s="3">
        <v>0.27</v>
      </c>
      <c r="BA19" s="3">
        <v>1867.0</v>
      </c>
      <c r="BB19" s="3">
        <v>2388.0</v>
      </c>
    </row>
    <row r="20">
      <c r="A20" s="3">
        <v>3433.0</v>
      </c>
      <c r="B20" s="3">
        <v>12515.6</v>
      </c>
      <c r="C20" s="3" t="s">
        <v>102</v>
      </c>
      <c r="D20" s="3" t="s">
        <v>76</v>
      </c>
      <c r="E20" s="3" t="s">
        <v>77</v>
      </c>
      <c r="F20" s="3" t="s">
        <v>101</v>
      </c>
      <c r="G20" s="9">
        <v>45391.0</v>
      </c>
      <c r="H20" s="3">
        <v>37.4</v>
      </c>
      <c r="I20" s="3">
        <v>0.05</v>
      </c>
      <c r="J20" s="3">
        <v>20.0</v>
      </c>
      <c r="K20" s="3">
        <v>0.556</v>
      </c>
      <c r="L20" s="3">
        <v>1.4</v>
      </c>
      <c r="M20" s="10">
        <v>228.5</v>
      </c>
      <c r="N20" s="3">
        <v>22.61</v>
      </c>
      <c r="O20" s="3">
        <v>1192.0</v>
      </c>
      <c r="P20" s="3">
        <v>201.2</v>
      </c>
      <c r="Q20" s="3">
        <v>49.85897675</v>
      </c>
      <c r="R20" s="3">
        <v>6.553</v>
      </c>
      <c r="S20" s="3">
        <v>6.61</v>
      </c>
      <c r="T20" s="3">
        <v>422.7</v>
      </c>
      <c r="U20" s="3">
        <v>276.4</v>
      </c>
      <c r="V20" s="3">
        <v>2.758</v>
      </c>
      <c r="W20" s="3">
        <v>29.5</v>
      </c>
      <c r="X20" s="3">
        <v>89.49</v>
      </c>
      <c r="Y20" s="3">
        <v>62.0</v>
      </c>
      <c r="Z20" s="3">
        <v>18.0</v>
      </c>
      <c r="AA20" s="3">
        <v>44.0</v>
      </c>
      <c r="AB20" s="3">
        <v>38.0</v>
      </c>
      <c r="AC20" s="11">
        <v>0.0767</v>
      </c>
      <c r="AD20" s="3">
        <v>302.0</v>
      </c>
      <c r="AE20" s="3">
        <v>0.792</v>
      </c>
      <c r="AF20" s="3">
        <v>1.159</v>
      </c>
      <c r="AG20" s="3">
        <v>74.07</v>
      </c>
      <c r="AH20" s="3">
        <v>0.948</v>
      </c>
      <c r="AI20" s="12">
        <f t="shared" si="1"/>
        <v>12.29449161</v>
      </c>
      <c r="AJ20" s="13">
        <f t="shared" si="2"/>
        <v>0.6827847686</v>
      </c>
      <c r="AK20" s="14">
        <f t="shared" si="3"/>
        <v>0.04765527966</v>
      </c>
      <c r="AL20" s="3">
        <v>1890.0</v>
      </c>
      <c r="AM20" s="3">
        <v>766.0</v>
      </c>
      <c r="AN20" s="3">
        <v>14141.0</v>
      </c>
      <c r="AO20" s="3">
        <v>9817.0</v>
      </c>
      <c r="AP20" s="3">
        <v>912.0</v>
      </c>
      <c r="AQ20" s="3">
        <v>2578.0</v>
      </c>
      <c r="AR20" s="3">
        <v>2057.0</v>
      </c>
      <c r="AS20" s="3">
        <v>0.38</v>
      </c>
      <c r="AT20" s="3">
        <v>0.01</v>
      </c>
      <c r="AU20" s="3">
        <v>1.3</v>
      </c>
      <c r="AV20" s="3">
        <v>2163.0</v>
      </c>
      <c r="AW20" s="3">
        <v>5547.0</v>
      </c>
      <c r="AX20" s="3">
        <v>11.0</v>
      </c>
      <c r="AY20" s="3">
        <v>2.47</v>
      </c>
      <c r="AZ20" s="3">
        <v>0.27</v>
      </c>
      <c r="BA20" s="3">
        <v>1668.0</v>
      </c>
      <c r="BB20" s="3">
        <v>2097.0</v>
      </c>
    </row>
    <row r="21" ht="15.75" customHeight="1">
      <c r="A21" s="3">
        <v>3433.0</v>
      </c>
      <c r="B21" s="3">
        <v>12515.7</v>
      </c>
      <c r="C21" s="3" t="s">
        <v>103</v>
      </c>
      <c r="D21" s="3" t="s">
        <v>76</v>
      </c>
      <c r="E21" s="3" t="s">
        <v>73</v>
      </c>
      <c r="F21" s="3" t="s">
        <v>101</v>
      </c>
      <c r="G21" s="9">
        <v>45391.0</v>
      </c>
      <c r="H21" s="3">
        <v>46.0</v>
      </c>
      <c r="I21" s="3">
        <v>0.05</v>
      </c>
      <c r="J21" s="3">
        <v>28.0</v>
      </c>
      <c r="K21" s="3">
        <v>0.866</v>
      </c>
      <c r="L21" s="3">
        <v>1.5</v>
      </c>
      <c r="M21" s="10">
        <v>241.7</v>
      </c>
      <c r="N21" s="3">
        <v>23.5</v>
      </c>
      <c r="O21" s="3">
        <v>1078.0</v>
      </c>
      <c r="P21" s="3">
        <v>232.4</v>
      </c>
      <c r="Q21" s="3">
        <v>33.52723689</v>
      </c>
      <c r="R21" s="3">
        <v>6.842</v>
      </c>
      <c r="S21" s="3">
        <v>6.571</v>
      </c>
      <c r="T21" s="3">
        <v>400.65</v>
      </c>
      <c r="U21" s="3">
        <v>255.4</v>
      </c>
      <c r="V21" s="3">
        <v>3.181</v>
      </c>
      <c r="W21" s="3">
        <v>27.7</v>
      </c>
      <c r="X21" s="3">
        <v>76.38</v>
      </c>
      <c r="Y21" s="3">
        <v>67.0</v>
      </c>
      <c r="Z21" s="3">
        <v>21.0</v>
      </c>
      <c r="AA21" s="3">
        <v>57.0</v>
      </c>
      <c r="AB21" s="3">
        <v>38.0</v>
      </c>
      <c r="AC21" s="11">
        <v>0.0846</v>
      </c>
      <c r="AD21" s="3">
        <v>267.0</v>
      </c>
      <c r="AE21" s="3">
        <v>0.79</v>
      </c>
      <c r="AF21" s="3">
        <v>0.899</v>
      </c>
      <c r="AG21" s="3">
        <v>66.1</v>
      </c>
      <c r="AH21" s="3">
        <v>1.088</v>
      </c>
      <c r="AI21" s="12">
        <f t="shared" si="1"/>
        <v>12.35202142</v>
      </c>
      <c r="AJ21" s="13">
        <f t="shared" si="2"/>
        <v>0.6526884261</v>
      </c>
      <c r="AK21" s="14">
        <f t="shared" si="3"/>
        <v>0.05017345492</v>
      </c>
      <c r="AL21" s="3">
        <v>2164.0</v>
      </c>
      <c r="AM21" s="3">
        <v>460.0</v>
      </c>
      <c r="AN21" s="3">
        <v>14602.0</v>
      </c>
      <c r="AO21" s="3">
        <v>10309.0</v>
      </c>
      <c r="AP21" s="3">
        <v>816.0</v>
      </c>
      <c r="AQ21" s="3">
        <v>1956.0</v>
      </c>
      <c r="AR21" s="3">
        <v>2115.0</v>
      </c>
      <c r="AS21" s="3">
        <v>0.75</v>
      </c>
      <c r="AT21" s="3">
        <v>0.49</v>
      </c>
      <c r="AU21" s="3">
        <v>1.06</v>
      </c>
      <c r="AV21" s="3">
        <v>1774.0</v>
      </c>
      <c r="AW21" s="3">
        <v>4888.0</v>
      </c>
      <c r="AX21" s="3">
        <v>1200.0</v>
      </c>
      <c r="AY21" s="3">
        <v>4.71</v>
      </c>
      <c r="AZ21" s="3">
        <v>0.25</v>
      </c>
      <c r="BA21" s="3">
        <v>1669.0</v>
      </c>
      <c r="BB21" s="3">
        <v>2447.0</v>
      </c>
    </row>
    <row r="22" ht="15.75" customHeight="1">
      <c r="A22" s="3">
        <v>3433.0</v>
      </c>
      <c r="B22" s="3">
        <v>12515.8</v>
      </c>
      <c r="C22" s="3" t="s">
        <v>104</v>
      </c>
      <c r="D22" s="3" t="s">
        <v>81</v>
      </c>
      <c r="E22" s="3" t="s">
        <v>82</v>
      </c>
      <c r="F22" s="3" t="s">
        <v>105</v>
      </c>
      <c r="G22" s="9">
        <v>45391.0</v>
      </c>
      <c r="H22" s="3">
        <v>49.6</v>
      </c>
      <c r="I22" s="3">
        <v>0.05</v>
      </c>
      <c r="J22" s="3">
        <v>10.0</v>
      </c>
      <c r="K22" s="3">
        <v>0.745</v>
      </c>
      <c r="L22" s="3">
        <v>1.1</v>
      </c>
      <c r="M22" s="10">
        <v>236.5</v>
      </c>
      <c r="N22" s="3">
        <v>23.1</v>
      </c>
      <c r="O22" s="3">
        <v>1161.0</v>
      </c>
      <c r="P22" s="3">
        <v>159.4</v>
      </c>
      <c r="Q22" s="3">
        <v>65.00791253</v>
      </c>
      <c r="R22" s="3">
        <v>6.166</v>
      </c>
      <c r="S22" s="3">
        <v>6.371</v>
      </c>
      <c r="T22" s="3">
        <v>376.2</v>
      </c>
      <c r="U22" s="3">
        <v>262.4</v>
      </c>
      <c r="V22" s="3">
        <v>3.15</v>
      </c>
      <c r="W22" s="3">
        <v>30.4</v>
      </c>
      <c r="X22" s="3">
        <v>75.4</v>
      </c>
      <c r="Y22" s="3">
        <v>64.0</v>
      </c>
      <c r="Z22" s="3">
        <v>18.0</v>
      </c>
      <c r="AA22" s="3">
        <v>56.0</v>
      </c>
      <c r="AB22" s="3">
        <v>38.0</v>
      </c>
      <c r="AC22" s="11">
        <v>0.085</v>
      </c>
      <c r="AD22" s="3">
        <v>342.0</v>
      </c>
      <c r="AE22" s="3">
        <v>0.749</v>
      </c>
      <c r="AF22" s="3">
        <v>0.991</v>
      </c>
      <c r="AG22" s="3">
        <v>60.71</v>
      </c>
      <c r="AH22" s="3">
        <v>1.07</v>
      </c>
      <c r="AI22" s="12">
        <f t="shared" si="1"/>
        <v>14.25390881</v>
      </c>
      <c r="AJ22" s="13">
        <f t="shared" si="2"/>
        <v>0.5587175359</v>
      </c>
      <c r="AK22" s="14">
        <f t="shared" si="3"/>
        <v>0.04254343596</v>
      </c>
      <c r="AL22" s="3">
        <v>545.0</v>
      </c>
      <c r="AM22" s="3">
        <v>143.0</v>
      </c>
      <c r="AN22" s="3">
        <v>13548.0</v>
      </c>
      <c r="AO22" s="3">
        <v>10856.0</v>
      </c>
      <c r="AP22" s="3">
        <v>1227.0</v>
      </c>
      <c r="AQ22" s="3">
        <v>1700.0</v>
      </c>
      <c r="AR22" s="3">
        <v>2099.0</v>
      </c>
      <c r="AS22" s="3">
        <v>0.73</v>
      </c>
      <c r="AT22" s="3">
        <v>0.77</v>
      </c>
      <c r="AU22" s="3">
        <v>1.07</v>
      </c>
      <c r="AV22" s="3">
        <v>2141.0</v>
      </c>
      <c r="AW22" s="3">
        <v>5026.0</v>
      </c>
      <c r="AX22" s="3">
        <v>1607.0</v>
      </c>
      <c r="AY22" s="3">
        <v>3.82</v>
      </c>
      <c r="AZ22" s="3">
        <v>0.06</v>
      </c>
      <c r="BA22" s="3">
        <v>2005.0</v>
      </c>
      <c r="BB22" s="3">
        <v>2082.0</v>
      </c>
    </row>
    <row r="23" ht="15.75" customHeight="1">
      <c r="A23" s="3">
        <v>3433.0</v>
      </c>
      <c r="B23" s="3">
        <v>12515.9</v>
      </c>
      <c r="C23" s="3" t="s">
        <v>106</v>
      </c>
      <c r="D23" s="3" t="s">
        <v>81</v>
      </c>
      <c r="E23" s="3" t="s">
        <v>77</v>
      </c>
      <c r="F23" s="3" t="s">
        <v>105</v>
      </c>
      <c r="G23" s="9">
        <v>45391.0</v>
      </c>
      <c r="H23" s="3">
        <v>49.6</v>
      </c>
      <c r="I23" s="3">
        <v>0.3</v>
      </c>
      <c r="J23" s="3">
        <v>26.0</v>
      </c>
      <c r="K23" s="3">
        <v>0.923</v>
      </c>
      <c r="L23" s="3">
        <v>1.7</v>
      </c>
      <c r="M23" s="10">
        <v>224.5</v>
      </c>
      <c r="N23" s="3">
        <v>23.47</v>
      </c>
      <c r="O23" s="3">
        <v>1303.0</v>
      </c>
      <c r="P23" s="3">
        <v>204.6</v>
      </c>
      <c r="Q23" s="3">
        <v>82.79895173</v>
      </c>
      <c r="R23" s="3">
        <v>6.693</v>
      </c>
      <c r="S23" s="3">
        <v>6.72</v>
      </c>
      <c r="T23" s="3">
        <v>391.7</v>
      </c>
      <c r="U23" s="3">
        <v>285.1</v>
      </c>
      <c r="V23" s="3">
        <v>2.839</v>
      </c>
      <c r="W23" s="3">
        <v>28.1</v>
      </c>
      <c r="X23" s="3">
        <v>67.48</v>
      </c>
      <c r="Y23" s="3">
        <v>70.0</v>
      </c>
      <c r="Z23" s="3">
        <v>22.0</v>
      </c>
      <c r="AA23" s="3">
        <v>61.0</v>
      </c>
      <c r="AB23" s="3">
        <v>38.0</v>
      </c>
      <c r="AC23" s="11">
        <v>0.07</v>
      </c>
      <c r="AD23" s="3">
        <v>230.0</v>
      </c>
      <c r="AE23" s="3">
        <v>0.798</v>
      </c>
      <c r="AF23" s="3">
        <v>1.042</v>
      </c>
      <c r="AG23" s="3">
        <v>56.98</v>
      </c>
      <c r="AH23" s="3">
        <v>0.98</v>
      </c>
      <c r="AI23" s="12">
        <f t="shared" si="1"/>
        <v>11.88115465</v>
      </c>
      <c r="AJ23" s="13">
        <f t="shared" si="2"/>
        <v>0.7643326695</v>
      </c>
      <c r="AK23" s="14">
        <f t="shared" si="3"/>
        <v>0.0484499228</v>
      </c>
      <c r="AL23" s="3">
        <v>984.0</v>
      </c>
      <c r="AM23" s="3">
        <v>376.0</v>
      </c>
      <c r="AN23" s="3">
        <v>13852.0</v>
      </c>
      <c r="AO23" s="3">
        <v>10727.0</v>
      </c>
      <c r="AP23" s="3">
        <v>564.0</v>
      </c>
      <c r="AQ23" s="3">
        <v>2384.0</v>
      </c>
      <c r="AR23" s="3">
        <v>2186.0</v>
      </c>
      <c r="AS23" s="3">
        <v>0.63</v>
      </c>
      <c r="AT23" s="3">
        <v>0.75</v>
      </c>
      <c r="AU23" s="3">
        <v>1.34</v>
      </c>
      <c r="AV23" s="3">
        <v>2359.0</v>
      </c>
      <c r="AW23" s="3">
        <v>5134.0</v>
      </c>
      <c r="AX23" s="3">
        <v>1388.0</v>
      </c>
      <c r="AY23" s="3">
        <v>2.61</v>
      </c>
      <c r="AZ23" s="3">
        <v>0.13</v>
      </c>
      <c r="BA23" s="3">
        <v>1765.0</v>
      </c>
      <c r="BB23" s="3">
        <v>1846.0</v>
      </c>
    </row>
    <row r="24" ht="15.75" customHeight="1">
      <c r="A24" s="3">
        <v>3433.0</v>
      </c>
      <c r="B24" s="3">
        <v>12516.0</v>
      </c>
      <c r="C24" s="3" t="s">
        <v>107</v>
      </c>
      <c r="D24" s="3" t="s">
        <v>81</v>
      </c>
      <c r="E24" s="3" t="s">
        <v>73</v>
      </c>
      <c r="F24" s="3" t="s">
        <v>105</v>
      </c>
      <c r="G24" s="9">
        <v>45391.0</v>
      </c>
      <c r="H24" s="3">
        <v>56.3</v>
      </c>
      <c r="I24" s="3">
        <v>0.19</v>
      </c>
      <c r="J24" s="3">
        <v>21.0</v>
      </c>
      <c r="K24" s="3">
        <v>0.882</v>
      </c>
      <c r="L24" s="3">
        <v>2.1</v>
      </c>
      <c r="M24" s="10">
        <v>226.7</v>
      </c>
      <c r="N24" s="3">
        <v>25.03</v>
      </c>
      <c r="O24" s="3">
        <v>1278.0</v>
      </c>
      <c r="P24" s="3">
        <v>200.8</v>
      </c>
      <c r="Q24" s="3">
        <v>52.83021777</v>
      </c>
      <c r="R24" s="3">
        <v>6.583</v>
      </c>
      <c r="S24" s="3">
        <v>6.679</v>
      </c>
      <c r="T24" s="3">
        <v>328.7</v>
      </c>
      <c r="U24" s="3">
        <v>271.5</v>
      </c>
      <c r="V24" s="3">
        <v>2.997</v>
      </c>
      <c r="W24" s="3">
        <v>29.4</v>
      </c>
      <c r="X24" s="3">
        <v>72.08</v>
      </c>
      <c r="Y24" s="3">
        <v>69.0</v>
      </c>
      <c r="Z24" s="3">
        <v>20.0</v>
      </c>
      <c r="AA24" s="3">
        <v>66.0</v>
      </c>
      <c r="AB24" s="3">
        <v>38.0</v>
      </c>
      <c r="AC24" s="11">
        <v>0.0721</v>
      </c>
      <c r="AD24" s="3">
        <v>157.0</v>
      </c>
      <c r="AE24" s="3">
        <v>0.798</v>
      </c>
      <c r="AF24" s="3">
        <v>1.058</v>
      </c>
      <c r="AG24" s="3">
        <v>64.18</v>
      </c>
      <c r="AH24" s="3">
        <v>1.357</v>
      </c>
      <c r="AI24" s="12">
        <f t="shared" si="1"/>
        <v>12.03678855</v>
      </c>
      <c r="AJ24" s="13">
        <f t="shared" si="2"/>
        <v>0.7333175716</v>
      </c>
      <c r="AK24" s="14">
        <f t="shared" si="3"/>
        <v>0.04829212118</v>
      </c>
      <c r="AL24" s="3">
        <v>117.0</v>
      </c>
      <c r="AM24" s="3">
        <v>559.0</v>
      </c>
      <c r="AN24" s="3">
        <v>13579.0</v>
      </c>
      <c r="AO24" s="3">
        <v>11353.0</v>
      </c>
      <c r="AP24" s="3">
        <v>1522.0</v>
      </c>
      <c r="AQ24" s="3">
        <v>2489.0</v>
      </c>
      <c r="AR24" s="3">
        <v>2266.0</v>
      </c>
      <c r="AS24" s="3">
        <v>0.62</v>
      </c>
      <c r="AT24" s="3">
        <v>1.2</v>
      </c>
      <c r="AU24" s="3">
        <v>0.75</v>
      </c>
      <c r="AV24" s="3">
        <v>1156.0</v>
      </c>
      <c r="AW24" s="3">
        <v>6277.0</v>
      </c>
      <c r="AX24" s="3">
        <v>2138.0</v>
      </c>
      <c r="AY24" s="3">
        <v>0.21</v>
      </c>
      <c r="AZ24" s="3">
        <v>0.06</v>
      </c>
      <c r="BA24" s="3">
        <v>1551.0</v>
      </c>
      <c r="BB24" s="3">
        <v>1783.0</v>
      </c>
    </row>
    <row r="25" ht="15.75" customHeight="1">
      <c r="A25" s="3">
        <v>3433.0</v>
      </c>
      <c r="B25" s="3">
        <v>12516.1</v>
      </c>
      <c r="C25" s="3" t="s">
        <v>108</v>
      </c>
      <c r="D25" s="3" t="s">
        <v>87</v>
      </c>
      <c r="E25" s="3" t="s">
        <v>82</v>
      </c>
      <c r="F25" s="3" t="s">
        <v>109</v>
      </c>
      <c r="G25" s="9">
        <v>45391.0</v>
      </c>
      <c r="H25" s="3">
        <v>49.6</v>
      </c>
      <c r="I25" s="3">
        <v>0.05</v>
      </c>
      <c r="J25" s="3">
        <v>34.0</v>
      </c>
      <c r="K25" s="3">
        <v>1.26</v>
      </c>
      <c r="L25" s="3">
        <v>2.0</v>
      </c>
      <c r="M25" s="10">
        <v>384.4</v>
      </c>
      <c r="N25" s="3">
        <v>38.54</v>
      </c>
      <c r="O25" s="3">
        <v>1324.0</v>
      </c>
      <c r="P25" s="3">
        <v>199.1</v>
      </c>
      <c r="Q25" s="3">
        <v>31.63467724</v>
      </c>
      <c r="R25" s="3">
        <v>6.384</v>
      </c>
      <c r="S25" s="3">
        <v>6.637</v>
      </c>
      <c r="T25" s="3">
        <v>350.65</v>
      </c>
      <c r="U25" s="3">
        <v>259.3</v>
      </c>
      <c r="V25" s="3">
        <v>3.061</v>
      </c>
      <c r="W25" s="3">
        <v>25.7</v>
      </c>
      <c r="X25" s="3">
        <v>76.29</v>
      </c>
      <c r="Y25" s="3">
        <v>72.0</v>
      </c>
      <c r="Z25" s="3">
        <v>23.0</v>
      </c>
      <c r="AA25" s="3">
        <v>67.0</v>
      </c>
      <c r="AB25" s="3">
        <v>38.0</v>
      </c>
      <c r="AC25" s="11">
        <v>0.1191</v>
      </c>
      <c r="AD25" s="3">
        <v>175.0</v>
      </c>
      <c r="AE25" s="3">
        <v>0.813</v>
      </c>
      <c r="AF25" s="3">
        <v>1.372</v>
      </c>
      <c r="AG25" s="3">
        <v>81.0</v>
      </c>
      <c r="AH25" s="3">
        <v>1.904</v>
      </c>
      <c r="AI25" s="12">
        <f t="shared" si="1"/>
        <v>13.00389279</v>
      </c>
      <c r="AJ25" s="13">
        <f t="shared" si="2"/>
        <v>0.72085282</v>
      </c>
      <c r="AK25" s="14">
        <f t="shared" si="3"/>
        <v>0.07579584374</v>
      </c>
      <c r="AL25" s="3">
        <v>1209.0</v>
      </c>
      <c r="AM25" s="3">
        <v>259.0</v>
      </c>
      <c r="AN25" s="3">
        <v>9958.0</v>
      </c>
      <c r="AO25" s="3">
        <v>6446.0</v>
      </c>
      <c r="AP25" s="3">
        <v>429.0</v>
      </c>
      <c r="AQ25" s="3">
        <v>2443.0</v>
      </c>
      <c r="AR25" s="3">
        <v>1057.0</v>
      </c>
      <c r="AS25" s="3">
        <v>0.57</v>
      </c>
      <c r="AT25" s="3">
        <v>0.63</v>
      </c>
      <c r="AU25" s="3">
        <v>0.14</v>
      </c>
      <c r="AV25" s="3">
        <v>280.0</v>
      </c>
      <c r="AW25" s="3">
        <v>3929.0</v>
      </c>
      <c r="AX25" s="3">
        <v>866.0</v>
      </c>
      <c r="AY25" s="3">
        <v>4.68</v>
      </c>
      <c r="AZ25" s="3">
        <v>0.23</v>
      </c>
      <c r="BA25" s="3">
        <v>2044.0</v>
      </c>
      <c r="BB25" s="3">
        <v>1371.0</v>
      </c>
    </row>
    <row r="26" ht="15.75" customHeight="1">
      <c r="A26" s="3">
        <v>3433.0</v>
      </c>
      <c r="B26" s="3">
        <v>12516.2</v>
      </c>
      <c r="C26" s="3" t="s">
        <v>110</v>
      </c>
      <c r="D26" s="3" t="s">
        <v>87</v>
      </c>
      <c r="E26" s="3" t="s">
        <v>77</v>
      </c>
      <c r="F26" s="3" t="s">
        <v>109</v>
      </c>
      <c r="G26" s="9">
        <v>45391.0</v>
      </c>
      <c r="H26" s="3">
        <v>42.8</v>
      </c>
      <c r="I26" s="3">
        <v>0.12</v>
      </c>
      <c r="J26" s="3">
        <v>28.0</v>
      </c>
      <c r="K26" s="3">
        <v>0.848</v>
      </c>
      <c r="L26" s="3">
        <v>7.0</v>
      </c>
      <c r="M26" s="10">
        <v>237.0</v>
      </c>
      <c r="N26" s="3">
        <v>24.8</v>
      </c>
      <c r="O26" s="3">
        <v>1103.0</v>
      </c>
      <c r="P26" s="3">
        <v>154.7</v>
      </c>
      <c r="Q26" s="3">
        <v>88.08952975</v>
      </c>
      <c r="R26" s="3">
        <v>6.211</v>
      </c>
      <c r="S26" s="3">
        <v>6.579</v>
      </c>
      <c r="T26" s="3">
        <v>572.5</v>
      </c>
      <c r="U26" s="3">
        <v>270.5</v>
      </c>
      <c r="V26" s="3">
        <v>2.931</v>
      </c>
      <c r="W26" s="3">
        <v>27.6</v>
      </c>
      <c r="X26" s="3">
        <v>75.89</v>
      </c>
      <c r="Y26" s="3">
        <v>69.0</v>
      </c>
      <c r="Z26" s="3">
        <v>21.0</v>
      </c>
      <c r="AA26" s="3">
        <v>54.0</v>
      </c>
      <c r="AB26" s="3">
        <v>38.0</v>
      </c>
      <c r="AC26" s="11">
        <v>0.0893</v>
      </c>
      <c r="AD26" s="3">
        <v>82.0</v>
      </c>
      <c r="AE26" s="3">
        <v>0.775</v>
      </c>
      <c r="AF26" s="3">
        <v>0.935</v>
      </c>
      <c r="AG26" s="3">
        <v>57.96</v>
      </c>
      <c r="AH26" s="3">
        <v>1.623</v>
      </c>
      <c r="AI26" s="12">
        <f t="shared" si="1"/>
        <v>11.92561597</v>
      </c>
      <c r="AJ26" s="13">
        <f t="shared" si="2"/>
        <v>0.6469784027</v>
      </c>
      <c r="AK26" s="14">
        <f t="shared" si="3"/>
        <v>0.05095689053</v>
      </c>
      <c r="AL26" s="3">
        <v>961.0</v>
      </c>
      <c r="AM26" s="3">
        <v>490.0</v>
      </c>
      <c r="AN26" s="3">
        <v>14726.0</v>
      </c>
      <c r="AO26" s="3">
        <v>11174.0</v>
      </c>
      <c r="AP26" s="3">
        <v>731.0</v>
      </c>
      <c r="AQ26" s="3">
        <v>2559.0</v>
      </c>
      <c r="AR26" s="3">
        <v>2268.0</v>
      </c>
      <c r="AS26" s="3">
        <v>0.68</v>
      </c>
      <c r="AT26" s="3">
        <v>0.65</v>
      </c>
      <c r="AU26" s="3">
        <v>0.89</v>
      </c>
      <c r="AV26" s="3">
        <v>1861.0</v>
      </c>
      <c r="AW26" s="3">
        <v>5557.0</v>
      </c>
      <c r="AX26" s="3">
        <v>1477.0</v>
      </c>
      <c r="AY26" s="3">
        <v>1.96</v>
      </c>
      <c r="AZ26" s="3">
        <v>0.13</v>
      </c>
      <c r="BA26" s="3">
        <v>2102.0</v>
      </c>
      <c r="BB26" s="3">
        <v>2279.0</v>
      </c>
    </row>
    <row r="27" ht="15.75" customHeight="1">
      <c r="A27" s="3">
        <v>3433.0</v>
      </c>
      <c r="B27" s="3">
        <v>12516.3</v>
      </c>
      <c r="C27" s="3" t="s">
        <v>111</v>
      </c>
      <c r="D27" s="3" t="s">
        <v>87</v>
      </c>
      <c r="E27" s="3" t="s">
        <v>73</v>
      </c>
      <c r="F27" s="3" t="s">
        <v>109</v>
      </c>
      <c r="G27" s="9">
        <v>45391.0</v>
      </c>
      <c r="H27" s="3">
        <v>94.9</v>
      </c>
      <c r="I27" s="3">
        <v>0.34</v>
      </c>
      <c r="J27" s="3">
        <v>24.0</v>
      </c>
      <c r="K27" s="3">
        <v>1.3</v>
      </c>
      <c r="L27" s="3">
        <v>8.7</v>
      </c>
      <c r="M27" s="10">
        <v>216.5</v>
      </c>
      <c r="N27" s="3">
        <v>23.32</v>
      </c>
      <c r="O27" s="3">
        <v>1190.0</v>
      </c>
      <c r="P27" s="3">
        <v>206.9</v>
      </c>
      <c r="Q27" s="3">
        <v>56.75462829</v>
      </c>
      <c r="R27" s="3">
        <v>6.515</v>
      </c>
      <c r="S27" s="3">
        <v>6.508</v>
      </c>
      <c r="T27" s="3">
        <v>612.5</v>
      </c>
      <c r="U27" s="3">
        <v>285.6</v>
      </c>
      <c r="V27" s="3">
        <v>2.913</v>
      </c>
      <c r="W27" s="3">
        <v>28.3</v>
      </c>
      <c r="X27" s="3">
        <v>58.56</v>
      </c>
      <c r="Y27" s="3">
        <v>76.0</v>
      </c>
      <c r="Z27" s="3">
        <v>26.0</v>
      </c>
      <c r="AA27" s="3">
        <v>116.0</v>
      </c>
      <c r="AB27" s="3">
        <v>38.0</v>
      </c>
      <c r="AC27" s="11">
        <v>0.0723</v>
      </c>
      <c r="AD27" s="3">
        <v>70.0</v>
      </c>
      <c r="AE27" s="3">
        <v>0.859</v>
      </c>
      <c r="AF27" s="3">
        <v>1.046</v>
      </c>
      <c r="AG27" s="3">
        <v>61.51</v>
      </c>
      <c r="AH27" s="3">
        <v>1.278</v>
      </c>
      <c r="AI27" s="12">
        <f t="shared" si="1"/>
        <v>13.34500049</v>
      </c>
      <c r="AJ27" s="13">
        <f t="shared" si="2"/>
        <v>0.6313226062</v>
      </c>
      <c r="AK27" s="14">
        <f t="shared" si="3"/>
        <v>0.04159821543</v>
      </c>
      <c r="AL27" s="3">
        <v>1172.0</v>
      </c>
      <c r="AM27" s="3">
        <v>438.0</v>
      </c>
      <c r="AN27" s="3">
        <v>10678.0</v>
      </c>
      <c r="AO27" s="3">
        <v>6990.0</v>
      </c>
      <c r="AP27" s="3">
        <v>58.0</v>
      </c>
      <c r="AQ27" s="3">
        <v>2559.0</v>
      </c>
      <c r="AR27" s="3">
        <v>2111.0</v>
      </c>
      <c r="AS27" s="3">
        <v>0.05</v>
      </c>
      <c r="AT27" s="3">
        <v>0.0</v>
      </c>
      <c r="AU27" s="3">
        <v>0.97</v>
      </c>
      <c r="AV27" s="3">
        <v>2014.0</v>
      </c>
      <c r="AW27" s="3">
        <v>4728.0</v>
      </c>
      <c r="AX27" s="3">
        <v>0.0</v>
      </c>
      <c r="AY27" s="3">
        <v>2.68</v>
      </c>
      <c r="AZ27" s="3">
        <v>0.23</v>
      </c>
      <c r="BA27" s="3">
        <v>2078.0</v>
      </c>
      <c r="BB27" s="3">
        <v>248.0</v>
      </c>
    </row>
    <row r="28" ht="15.75" customHeight="1">
      <c r="A28" s="3">
        <v>3433.0</v>
      </c>
      <c r="B28" s="3">
        <v>12516.4</v>
      </c>
      <c r="C28" s="3" t="s">
        <v>112</v>
      </c>
      <c r="D28" s="3" t="s">
        <v>92</v>
      </c>
      <c r="E28" s="3" t="s">
        <v>82</v>
      </c>
      <c r="F28" s="3" t="s">
        <v>113</v>
      </c>
      <c r="G28" s="9">
        <v>45391.0</v>
      </c>
      <c r="H28" s="3">
        <v>104.0</v>
      </c>
      <c r="I28" s="3">
        <v>0.39</v>
      </c>
      <c r="J28" s="3">
        <v>29.0</v>
      </c>
      <c r="K28" s="3">
        <v>1.31</v>
      </c>
      <c r="L28" s="3">
        <v>11.7</v>
      </c>
      <c r="M28" s="10">
        <v>346.6</v>
      </c>
      <c r="N28" s="3">
        <v>34.92</v>
      </c>
      <c r="O28" s="3">
        <v>1268.0</v>
      </c>
      <c r="P28" s="3">
        <v>207.5</v>
      </c>
      <c r="Q28" s="3">
        <v>23.14758958</v>
      </c>
      <c r="R28" s="3">
        <v>6.321</v>
      </c>
      <c r="S28" s="3">
        <v>6.546</v>
      </c>
      <c r="T28" s="3">
        <v>456.15</v>
      </c>
      <c r="U28" s="3">
        <v>237.2</v>
      </c>
      <c r="V28" s="3">
        <v>2.911</v>
      </c>
      <c r="W28" s="3">
        <v>27.9</v>
      </c>
      <c r="X28" s="3">
        <v>61.14</v>
      </c>
      <c r="Y28" s="3">
        <v>78.0</v>
      </c>
      <c r="Z28" s="3">
        <v>28.0</v>
      </c>
      <c r="AA28" s="3">
        <v>129.0</v>
      </c>
      <c r="AB28" s="3">
        <v>38.0</v>
      </c>
      <c r="AC28" s="11">
        <v>0.1101</v>
      </c>
      <c r="AD28" s="3">
        <v>39.0</v>
      </c>
      <c r="AE28" s="3">
        <v>0.782</v>
      </c>
      <c r="AF28" s="3">
        <v>1.018</v>
      </c>
      <c r="AG28" s="3">
        <v>73.91</v>
      </c>
      <c r="AH28" s="3">
        <v>1.564</v>
      </c>
      <c r="AI28" s="12">
        <f t="shared" si="1"/>
        <v>13.57770389</v>
      </c>
      <c r="AJ28" s="13">
        <f t="shared" si="2"/>
        <v>0.665628295</v>
      </c>
      <c r="AK28" s="14">
        <f t="shared" si="3"/>
        <v>0.06545421493</v>
      </c>
      <c r="AL28" s="3">
        <v>1510.0</v>
      </c>
      <c r="AM28" s="3">
        <v>524.0</v>
      </c>
      <c r="AN28" s="3">
        <v>10324.0</v>
      </c>
      <c r="AO28" s="3">
        <v>6246.0</v>
      </c>
      <c r="AP28" s="3">
        <v>13.0</v>
      </c>
      <c r="AQ28" s="3">
        <v>214.0</v>
      </c>
      <c r="AR28" s="3">
        <v>2059.0</v>
      </c>
      <c r="AS28" s="3">
        <v>0.77</v>
      </c>
      <c r="AT28" s="3">
        <v>0.5</v>
      </c>
      <c r="AU28" s="3">
        <v>1.07</v>
      </c>
      <c r="AV28" s="3">
        <v>2190.0</v>
      </c>
      <c r="AW28" s="3">
        <v>2286.0</v>
      </c>
      <c r="AX28" s="3">
        <v>592.0</v>
      </c>
      <c r="AY28" s="3">
        <v>2.88</v>
      </c>
      <c r="AZ28" s="3">
        <v>0.33</v>
      </c>
      <c r="BA28" s="3">
        <v>2043.0</v>
      </c>
      <c r="BB28" s="3">
        <v>1177.0</v>
      </c>
    </row>
    <row r="29" ht="15.75" customHeight="1">
      <c r="A29" s="3">
        <v>3433.0</v>
      </c>
      <c r="B29" s="3">
        <v>12516.5</v>
      </c>
      <c r="C29" s="3" t="s">
        <v>114</v>
      </c>
      <c r="D29" s="3" t="s">
        <v>92</v>
      </c>
      <c r="E29" s="3" t="s">
        <v>77</v>
      </c>
      <c r="F29" s="3" t="s">
        <v>113</v>
      </c>
      <c r="G29" s="9">
        <v>45391.0</v>
      </c>
      <c r="H29" s="3">
        <v>77.0</v>
      </c>
      <c r="I29" s="3">
        <v>0.13</v>
      </c>
      <c r="J29" s="3">
        <v>22.0</v>
      </c>
      <c r="K29" s="3">
        <v>0.803</v>
      </c>
      <c r="L29" s="3">
        <v>7.9</v>
      </c>
      <c r="M29" s="10">
        <v>505.8</v>
      </c>
      <c r="N29" s="3">
        <v>50.92</v>
      </c>
      <c r="O29" s="3">
        <v>1311.0</v>
      </c>
      <c r="P29" s="3">
        <v>204.1</v>
      </c>
      <c r="Q29" s="3">
        <v>45.88756277</v>
      </c>
      <c r="R29" s="3">
        <v>6.587</v>
      </c>
      <c r="S29" s="3">
        <v>6.552</v>
      </c>
      <c r="T29" s="3">
        <v>728.0</v>
      </c>
      <c r="U29" s="3">
        <v>246.0</v>
      </c>
      <c r="V29" s="3">
        <v>3.02</v>
      </c>
      <c r="W29" s="3">
        <v>31.3</v>
      </c>
      <c r="X29" s="3">
        <v>56.4</v>
      </c>
      <c r="Y29" s="3">
        <v>72.0</v>
      </c>
      <c r="Z29" s="3">
        <v>22.0</v>
      </c>
      <c r="AA29" s="3">
        <v>85.0</v>
      </c>
      <c r="AB29" s="3">
        <v>38.0</v>
      </c>
      <c r="AC29" s="11">
        <v>0.1571</v>
      </c>
      <c r="AD29" s="3">
        <v>92.0</v>
      </c>
      <c r="AE29" s="3">
        <v>0.712</v>
      </c>
      <c r="AF29" s="3">
        <v>1.083</v>
      </c>
      <c r="AG29" s="3">
        <v>58.54</v>
      </c>
      <c r="AH29" s="3">
        <v>1.316</v>
      </c>
      <c r="AI29" s="12">
        <f t="shared" si="1"/>
        <v>14.19098939</v>
      </c>
      <c r="AJ29" s="13">
        <f t="shared" si="2"/>
        <v>0.684306719</v>
      </c>
      <c r="AK29" s="14">
        <f t="shared" si="3"/>
        <v>0.09139060299</v>
      </c>
      <c r="AL29" s="3">
        <v>1016.0</v>
      </c>
      <c r="AM29" s="3">
        <v>704.0</v>
      </c>
      <c r="AN29" s="3">
        <v>8571.0</v>
      </c>
      <c r="AO29" s="3">
        <v>4757.0</v>
      </c>
      <c r="AP29" s="3">
        <v>810.0</v>
      </c>
      <c r="AQ29" s="3">
        <v>831.0</v>
      </c>
      <c r="AR29" s="3">
        <v>2235.0</v>
      </c>
      <c r="AS29" s="3">
        <v>0.19</v>
      </c>
      <c r="AT29" s="3">
        <v>0.88</v>
      </c>
      <c r="AU29" s="3">
        <v>0.06</v>
      </c>
      <c r="AV29" s="3">
        <v>130.0</v>
      </c>
      <c r="AW29" s="3">
        <v>3876.0</v>
      </c>
      <c r="AX29" s="3">
        <v>353.0</v>
      </c>
      <c r="AY29" s="3">
        <v>1.44</v>
      </c>
      <c r="AZ29" s="3">
        <v>0.36</v>
      </c>
      <c r="BA29" s="3">
        <v>2095.0</v>
      </c>
      <c r="BB29" s="3">
        <v>399.0</v>
      </c>
    </row>
    <row r="30" ht="15.75" customHeight="1">
      <c r="A30" s="3">
        <v>3433.0</v>
      </c>
      <c r="B30" s="3">
        <v>12516.6</v>
      </c>
      <c r="C30" s="3" t="s">
        <v>115</v>
      </c>
      <c r="D30" s="3" t="s">
        <v>92</v>
      </c>
      <c r="E30" s="3" t="s">
        <v>73</v>
      </c>
      <c r="F30" s="3" t="s">
        <v>113</v>
      </c>
      <c r="G30" s="9">
        <v>45391.0</v>
      </c>
      <c r="H30" s="3">
        <v>56.3</v>
      </c>
      <c r="I30" s="3">
        <v>0.26</v>
      </c>
      <c r="J30" s="3">
        <v>11.0</v>
      </c>
      <c r="K30" s="3">
        <v>0.896</v>
      </c>
      <c r="L30" s="3">
        <v>11.3</v>
      </c>
      <c r="M30" s="10">
        <v>260.8</v>
      </c>
      <c r="N30" s="3">
        <v>27.37</v>
      </c>
      <c r="O30" s="3">
        <v>1110.0</v>
      </c>
      <c r="P30" s="3">
        <v>173.8</v>
      </c>
      <c r="Q30" s="3">
        <v>52.90396958</v>
      </c>
      <c r="R30" s="3">
        <v>6.571</v>
      </c>
      <c r="S30" s="3">
        <v>6.524</v>
      </c>
      <c r="T30" s="3">
        <v>649.5</v>
      </c>
      <c r="U30" s="3">
        <v>259.8</v>
      </c>
      <c r="V30" s="3">
        <v>3.155</v>
      </c>
      <c r="W30" s="3">
        <v>28.4</v>
      </c>
      <c r="X30" s="3">
        <v>63.05</v>
      </c>
      <c r="Y30" s="3">
        <v>71.0</v>
      </c>
      <c r="Z30" s="3">
        <v>21.0</v>
      </c>
      <c r="AA30" s="3">
        <v>68.0</v>
      </c>
      <c r="AB30" s="3">
        <v>38.0</v>
      </c>
      <c r="AC30" s="11">
        <v>0.0956</v>
      </c>
      <c r="AD30" s="3">
        <v>57.0</v>
      </c>
      <c r="AE30" s="3">
        <v>0.758</v>
      </c>
      <c r="AF30" s="3">
        <v>1.088</v>
      </c>
      <c r="AG30" s="3">
        <v>56.77</v>
      </c>
      <c r="AH30" s="3">
        <v>1.236</v>
      </c>
      <c r="AI30" s="12">
        <f t="shared" si="1"/>
        <v>12.60947876</v>
      </c>
      <c r="AJ30" s="13">
        <f t="shared" si="2"/>
        <v>0.6225062043</v>
      </c>
      <c r="AK30" s="14">
        <f t="shared" si="3"/>
        <v>0.05303295729</v>
      </c>
      <c r="AL30" s="3">
        <v>161.0</v>
      </c>
      <c r="AM30" s="3">
        <v>772.0</v>
      </c>
      <c r="AN30" s="3">
        <v>11218.0</v>
      </c>
      <c r="AO30" s="3">
        <v>8229.0</v>
      </c>
      <c r="AP30" s="3">
        <v>588.0</v>
      </c>
      <c r="AQ30" s="3">
        <v>1140.0</v>
      </c>
      <c r="AR30" s="3">
        <v>2154.0</v>
      </c>
      <c r="AS30" s="3">
        <v>0.51</v>
      </c>
      <c r="AT30" s="3">
        <v>0.2</v>
      </c>
      <c r="AU30" s="3">
        <v>1.14</v>
      </c>
      <c r="AV30" s="3">
        <v>2354.0</v>
      </c>
      <c r="AW30" s="3">
        <v>3883.0</v>
      </c>
      <c r="AX30" s="3">
        <v>328.0</v>
      </c>
      <c r="AY30" s="3">
        <v>0.21</v>
      </c>
      <c r="AZ30" s="3">
        <v>0.11</v>
      </c>
      <c r="BA30" s="3">
        <v>2056.0</v>
      </c>
      <c r="BB30" s="3">
        <v>1665.0</v>
      </c>
    </row>
    <row r="31" ht="15.75" customHeight="1">
      <c r="A31" s="3">
        <v>3433.0</v>
      </c>
      <c r="B31" s="3">
        <v>12516.7</v>
      </c>
      <c r="C31" s="3" t="s">
        <v>116</v>
      </c>
      <c r="D31" s="3" t="s">
        <v>72</v>
      </c>
      <c r="E31" s="3" t="s">
        <v>82</v>
      </c>
      <c r="F31" s="3" t="s">
        <v>117</v>
      </c>
      <c r="G31" s="9">
        <v>45391.0</v>
      </c>
      <c r="H31" s="3">
        <v>60.3</v>
      </c>
      <c r="I31" s="3">
        <v>0.19</v>
      </c>
      <c r="J31" s="3">
        <v>13.0</v>
      </c>
      <c r="K31" s="3">
        <v>0.826</v>
      </c>
      <c r="L31" s="3">
        <v>2.8</v>
      </c>
      <c r="M31" s="10">
        <v>174.8</v>
      </c>
      <c r="N31" s="3">
        <v>17.93</v>
      </c>
      <c r="O31" s="3">
        <v>1016.0</v>
      </c>
      <c r="P31" s="3">
        <v>149.4</v>
      </c>
      <c r="Q31" s="3">
        <v>44.0275568</v>
      </c>
      <c r="R31" s="3">
        <v>6.312</v>
      </c>
      <c r="S31" s="3">
        <v>6.433</v>
      </c>
      <c r="T31" s="3">
        <v>5.97</v>
      </c>
      <c r="U31" s="3">
        <v>267.8</v>
      </c>
      <c r="V31" s="3">
        <v>2.505</v>
      </c>
      <c r="W31" s="3">
        <v>30.3</v>
      </c>
      <c r="X31" s="3">
        <v>50.93</v>
      </c>
      <c r="Y31" s="3">
        <v>62.0</v>
      </c>
      <c r="Z31" s="3">
        <v>13.0</v>
      </c>
      <c r="AA31" s="3">
        <v>69.0</v>
      </c>
      <c r="AB31" s="3">
        <v>38.0</v>
      </c>
      <c r="AC31" s="11">
        <v>0.0709</v>
      </c>
      <c r="AD31" s="3">
        <v>2.0</v>
      </c>
      <c r="AE31" s="3">
        <v>0.704</v>
      </c>
      <c r="AF31" s="3">
        <v>1.097</v>
      </c>
      <c r="AG31" s="3">
        <v>51.15</v>
      </c>
      <c r="AH31" s="3">
        <v>0.844</v>
      </c>
      <c r="AI31" s="12">
        <f t="shared" si="1"/>
        <v>12.59502429</v>
      </c>
      <c r="AJ31" s="13">
        <f t="shared" si="2"/>
        <v>0.5498222259</v>
      </c>
      <c r="AK31" s="14">
        <f t="shared" si="3"/>
        <v>0.03558588836</v>
      </c>
      <c r="AL31" s="3">
        <v>2105.0</v>
      </c>
      <c r="AM31" s="3">
        <v>616.0</v>
      </c>
      <c r="AN31" s="3">
        <v>13966.0</v>
      </c>
      <c r="AO31" s="3">
        <v>9492.0</v>
      </c>
      <c r="AP31" s="3">
        <v>1002.0</v>
      </c>
      <c r="AQ31" s="3">
        <v>2400.0</v>
      </c>
      <c r="AR31" s="3">
        <v>2266.0</v>
      </c>
      <c r="AS31" s="3">
        <v>0.28</v>
      </c>
      <c r="AT31" s="3">
        <v>11.61</v>
      </c>
      <c r="AU31" s="3">
        <v>1.29</v>
      </c>
      <c r="AV31" s="3">
        <v>2263.0</v>
      </c>
      <c r="AW31" s="3">
        <v>5667.0</v>
      </c>
      <c r="AX31" s="3">
        <v>1438.0</v>
      </c>
      <c r="AY31" s="3">
        <v>3.42</v>
      </c>
      <c r="AZ31" s="3">
        <v>0.29</v>
      </c>
      <c r="BA31" s="3">
        <v>1753.0</v>
      </c>
      <c r="BB31" s="3">
        <v>124.0</v>
      </c>
    </row>
    <row r="32" ht="15.75" customHeight="1">
      <c r="A32" s="3">
        <v>3433.0</v>
      </c>
      <c r="B32" s="3">
        <v>12516.8</v>
      </c>
      <c r="C32" s="3" t="s">
        <v>118</v>
      </c>
      <c r="D32" s="3" t="s">
        <v>72</v>
      </c>
      <c r="E32" s="3" t="s">
        <v>73</v>
      </c>
      <c r="F32" s="3" t="s">
        <v>117</v>
      </c>
      <c r="G32" s="9">
        <v>45391.0</v>
      </c>
      <c r="H32" s="3">
        <v>27.5</v>
      </c>
      <c r="I32" s="3">
        <v>0.07</v>
      </c>
      <c r="J32" s="3">
        <v>24.0</v>
      </c>
      <c r="K32" s="3">
        <v>0.599</v>
      </c>
      <c r="L32" s="3">
        <v>2.1</v>
      </c>
      <c r="M32" s="10">
        <v>224.3</v>
      </c>
      <c r="N32" s="3">
        <v>22.83</v>
      </c>
      <c r="O32" s="3">
        <v>977.9</v>
      </c>
      <c r="P32" s="3">
        <v>184.0</v>
      </c>
      <c r="Q32" s="3">
        <v>10.4258084</v>
      </c>
      <c r="R32" s="3">
        <v>6.271</v>
      </c>
      <c r="S32" s="3">
        <v>6.67</v>
      </c>
      <c r="T32" s="3">
        <v>451.65</v>
      </c>
      <c r="U32" s="3">
        <v>247.6</v>
      </c>
      <c r="V32" s="3">
        <v>3.215</v>
      </c>
      <c r="W32" s="3">
        <v>31.8</v>
      </c>
      <c r="X32" s="3">
        <v>55.74</v>
      </c>
      <c r="Y32" s="3">
        <v>59.0</v>
      </c>
      <c r="Z32" s="3">
        <v>18.0</v>
      </c>
      <c r="AA32" s="3">
        <v>30.0</v>
      </c>
      <c r="AB32" s="3">
        <v>38.0</v>
      </c>
      <c r="AC32" s="11">
        <v>0.0895</v>
      </c>
      <c r="AD32" s="3">
        <v>215.0</v>
      </c>
      <c r="AE32" s="3">
        <v>0.663</v>
      </c>
      <c r="AF32" s="3">
        <v>1.199</v>
      </c>
      <c r="AG32" s="3">
        <v>50.9</v>
      </c>
      <c r="AH32" s="3">
        <v>8.743</v>
      </c>
      <c r="AI32" s="12">
        <f t="shared" si="1"/>
        <v>10.3339126</v>
      </c>
      <c r="AJ32" s="13">
        <f t="shared" si="2"/>
        <v>0.6806630628</v>
      </c>
      <c r="AK32" s="14">
        <f t="shared" si="3"/>
        <v>0.05565444835</v>
      </c>
      <c r="AL32" s="3">
        <v>1552.0</v>
      </c>
      <c r="AM32" s="3">
        <v>591.0</v>
      </c>
      <c r="AN32" s="3">
        <v>14461.0</v>
      </c>
      <c r="AO32" s="3">
        <v>10380.0</v>
      </c>
      <c r="AP32" s="3">
        <v>801.0</v>
      </c>
      <c r="AQ32" s="3">
        <v>2825.0</v>
      </c>
      <c r="AR32" s="3">
        <v>2013.0</v>
      </c>
      <c r="AS32" s="3">
        <v>0.43</v>
      </c>
      <c r="AT32" s="3">
        <v>0.23</v>
      </c>
      <c r="AU32" s="3">
        <v>1.2</v>
      </c>
      <c r="AV32" s="3">
        <v>2324.0</v>
      </c>
      <c r="AW32" s="3">
        <v>5639.0</v>
      </c>
      <c r="AX32" s="3">
        <v>453.0</v>
      </c>
      <c r="AY32" s="3">
        <v>2.63</v>
      </c>
      <c r="AZ32" s="3">
        <v>0.21</v>
      </c>
      <c r="BA32" s="3">
        <v>1938.0</v>
      </c>
      <c r="BB32" s="3">
        <v>1965.0</v>
      </c>
    </row>
    <row r="33" ht="15.75" customHeight="1">
      <c r="A33" s="3">
        <v>3433.0</v>
      </c>
      <c r="B33" s="3">
        <v>12516.9</v>
      </c>
      <c r="C33" s="3" t="s">
        <v>119</v>
      </c>
      <c r="D33" s="3" t="s">
        <v>72</v>
      </c>
      <c r="E33" s="3" t="s">
        <v>77</v>
      </c>
      <c r="F33" s="3" t="s">
        <v>117</v>
      </c>
      <c r="G33" s="9">
        <v>45391.0</v>
      </c>
      <c r="H33" s="3">
        <v>79.2</v>
      </c>
      <c r="I33" s="3">
        <v>0.2</v>
      </c>
      <c r="J33" s="3">
        <v>35.0</v>
      </c>
      <c r="K33" s="3">
        <v>1.72</v>
      </c>
      <c r="L33" s="3">
        <v>3.5</v>
      </c>
      <c r="M33" s="10">
        <v>219.3</v>
      </c>
      <c r="N33" s="3">
        <v>20.67</v>
      </c>
      <c r="O33" s="3">
        <v>1162.0</v>
      </c>
      <c r="P33" s="3">
        <v>195.8</v>
      </c>
      <c r="Q33" s="3">
        <v>48.8619548</v>
      </c>
      <c r="R33" s="3">
        <v>6.26</v>
      </c>
      <c r="S33" s="3">
        <v>6.516</v>
      </c>
      <c r="T33" s="3">
        <v>464.5</v>
      </c>
      <c r="U33" s="3">
        <v>211.2</v>
      </c>
      <c r="V33" s="3">
        <v>2.926</v>
      </c>
      <c r="W33" s="3">
        <v>24.7</v>
      </c>
      <c r="X33" s="3">
        <v>42.22</v>
      </c>
      <c r="Y33" s="3">
        <v>77.0</v>
      </c>
      <c r="Z33" s="3">
        <v>27.0</v>
      </c>
      <c r="AA33" s="3">
        <v>111.0</v>
      </c>
      <c r="AB33" s="3">
        <v>38.0</v>
      </c>
      <c r="AC33" s="11">
        <v>0.0756</v>
      </c>
      <c r="AD33" s="3">
        <v>133.0</v>
      </c>
      <c r="AE33" s="3">
        <v>0.795</v>
      </c>
      <c r="AF33" s="3">
        <v>1.224</v>
      </c>
      <c r="AG33" s="3">
        <v>61.11</v>
      </c>
      <c r="AH33" s="3">
        <v>1.685</v>
      </c>
      <c r="AI33" s="12">
        <f t="shared" si="1"/>
        <v>13.01246386</v>
      </c>
      <c r="AJ33" s="13">
        <f t="shared" si="2"/>
        <v>0.6280489189</v>
      </c>
      <c r="AK33" s="14">
        <f t="shared" si="3"/>
        <v>0.04321300704</v>
      </c>
      <c r="AL33" s="3">
        <v>1687.0</v>
      </c>
      <c r="AM33" s="3">
        <v>526.0</v>
      </c>
      <c r="AN33" s="3">
        <v>14124.0</v>
      </c>
      <c r="AO33" s="3">
        <v>9841.0</v>
      </c>
      <c r="AP33" s="3">
        <v>204.0</v>
      </c>
      <c r="AQ33" s="3">
        <v>2112.0</v>
      </c>
      <c r="AR33" s="3">
        <v>2185.0</v>
      </c>
      <c r="AS33" s="3">
        <v>0.72</v>
      </c>
      <c r="AT33" s="3">
        <v>0.63</v>
      </c>
      <c r="AU33" s="3">
        <v>1.02</v>
      </c>
      <c r="AV33" s="3">
        <v>2103.0</v>
      </c>
      <c r="AW33" s="3">
        <v>4501.0</v>
      </c>
      <c r="AX33" s="3">
        <v>1249.0</v>
      </c>
      <c r="AY33" s="3">
        <v>3.21</v>
      </c>
      <c r="AZ33" s="3">
        <v>0.22</v>
      </c>
      <c r="BA33" s="3">
        <v>2071.0</v>
      </c>
      <c r="BB33" s="3">
        <v>1989.0</v>
      </c>
    </row>
    <row r="34" ht="15.75" customHeight="1">
      <c r="A34" s="3">
        <v>3433.0</v>
      </c>
      <c r="B34" s="3">
        <v>12517.0</v>
      </c>
      <c r="C34" s="3" t="s">
        <v>120</v>
      </c>
      <c r="D34" s="3" t="s">
        <v>76</v>
      </c>
      <c r="E34" s="3" t="s">
        <v>82</v>
      </c>
      <c r="F34" s="3" t="s">
        <v>121</v>
      </c>
      <c r="G34" s="9">
        <v>45391.0</v>
      </c>
      <c r="H34" s="3">
        <v>34.7</v>
      </c>
      <c r="I34" s="3">
        <v>0.28</v>
      </c>
      <c r="J34" s="3">
        <v>23.0</v>
      </c>
      <c r="K34" s="3">
        <v>1.09</v>
      </c>
      <c r="L34" s="3">
        <v>2.9</v>
      </c>
      <c r="M34" s="10">
        <v>206.8</v>
      </c>
      <c r="N34" s="3">
        <v>20.81</v>
      </c>
      <c r="O34" s="3">
        <v>1005.0</v>
      </c>
      <c r="P34" s="3">
        <v>127.2</v>
      </c>
      <c r="Q34" s="3">
        <v>19.53153363</v>
      </c>
      <c r="R34" s="3">
        <v>6.253</v>
      </c>
      <c r="S34" s="3">
        <v>6.515</v>
      </c>
      <c r="T34" s="3">
        <v>523.5</v>
      </c>
      <c r="U34" s="3">
        <v>320.2</v>
      </c>
      <c r="V34" s="3">
        <v>2.887</v>
      </c>
      <c r="W34" s="3">
        <v>28.8</v>
      </c>
      <c r="X34" s="3">
        <v>43.14</v>
      </c>
      <c r="Y34" s="3">
        <v>65.0</v>
      </c>
      <c r="Z34" s="3">
        <v>21.0</v>
      </c>
      <c r="AA34" s="3">
        <v>42.0</v>
      </c>
      <c r="AB34" s="3">
        <v>38.0</v>
      </c>
      <c r="AC34" s="11">
        <v>0.0871</v>
      </c>
      <c r="AD34" s="3">
        <v>181.0</v>
      </c>
      <c r="AE34" s="3">
        <v>0.686</v>
      </c>
      <c r="AF34" s="3">
        <v>0.618</v>
      </c>
      <c r="AG34" s="3">
        <v>45.19</v>
      </c>
      <c r="AH34" s="3">
        <v>2.984</v>
      </c>
      <c r="AI34" s="12">
        <f t="shared" si="1"/>
        <v>11.53260653</v>
      </c>
      <c r="AJ34" s="13">
        <f t="shared" si="2"/>
        <v>0.5794532668</v>
      </c>
      <c r="AK34" s="14">
        <f t="shared" si="3"/>
        <v>0.04597888682</v>
      </c>
      <c r="AL34" s="3">
        <v>1317.0</v>
      </c>
      <c r="AM34" s="3">
        <v>515.0</v>
      </c>
      <c r="AN34" s="3">
        <v>16905.0</v>
      </c>
      <c r="AO34" s="3">
        <v>13056.0</v>
      </c>
      <c r="AP34" s="3">
        <v>1987.0</v>
      </c>
      <c r="AQ34" s="3">
        <v>2433.0</v>
      </c>
      <c r="AR34" s="3">
        <v>2372.0</v>
      </c>
      <c r="AS34" s="3">
        <v>0.6</v>
      </c>
      <c r="AT34" s="3">
        <v>0.9</v>
      </c>
      <c r="AU34" s="3">
        <v>1.09</v>
      </c>
      <c r="AV34" s="3">
        <v>2200.0</v>
      </c>
      <c r="AW34" s="3">
        <v>6791.0</v>
      </c>
      <c r="AX34" s="3">
        <v>1923.0</v>
      </c>
      <c r="AY34" s="3">
        <v>2.56</v>
      </c>
      <c r="AZ34" s="3">
        <v>0.14</v>
      </c>
      <c r="BA34" s="3">
        <v>2018.0</v>
      </c>
      <c r="BB34" s="3">
        <v>2140.0</v>
      </c>
    </row>
    <row r="35" ht="15.75" customHeight="1">
      <c r="A35" s="3">
        <v>3433.0</v>
      </c>
      <c r="B35" s="3">
        <v>12517.1</v>
      </c>
      <c r="C35" s="3" t="s">
        <v>122</v>
      </c>
      <c r="D35" s="3" t="s">
        <v>76</v>
      </c>
      <c r="E35" s="3" t="s">
        <v>77</v>
      </c>
      <c r="F35" s="3" t="s">
        <v>121</v>
      </c>
      <c r="G35" s="9">
        <v>45391.0</v>
      </c>
      <c r="H35" s="3">
        <v>54.5</v>
      </c>
      <c r="I35" s="3">
        <v>0.25</v>
      </c>
      <c r="J35" s="3">
        <v>22.0</v>
      </c>
      <c r="K35" s="3">
        <v>0.849</v>
      </c>
      <c r="L35" s="3">
        <v>3.9</v>
      </c>
      <c r="M35" s="10">
        <v>195.9</v>
      </c>
      <c r="N35" s="3">
        <v>19.87</v>
      </c>
      <c r="O35" s="3">
        <v>948.0</v>
      </c>
      <c r="P35" s="3">
        <v>155.3</v>
      </c>
      <c r="Q35" s="3">
        <v>48.3355529</v>
      </c>
      <c r="R35" s="3">
        <v>6.642</v>
      </c>
      <c r="S35" s="3">
        <v>6.619</v>
      </c>
      <c r="T35" s="3">
        <v>616.0</v>
      </c>
      <c r="U35" s="3">
        <v>253.1</v>
      </c>
      <c r="V35" s="3">
        <v>3.078</v>
      </c>
      <c r="W35" s="3">
        <v>31.0</v>
      </c>
      <c r="X35" s="3">
        <v>49.27</v>
      </c>
      <c r="Y35" s="3">
        <v>70.0</v>
      </c>
      <c r="Z35" s="3">
        <v>22.0</v>
      </c>
      <c r="AA35" s="3">
        <v>61.0</v>
      </c>
      <c r="AB35" s="3">
        <v>38.0</v>
      </c>
      <c r="AC35" s="11">
        <v>0.0832</v>
      </c>
      <c r="AD35" s="3">
        <v>158.0</v>
      </c>
      <c r="AE35" s="3">
        <v>0.677</v>
      </c>
      <c r="AF35" s="3">
        <v>0.685</v>
      </c>
      <c r="AG35" s="3">
        <v>47.9</v>
      </c>
      <c r="AH35" s="3">
        <v>2.167</v>
      </c>
      <c r="AI35" s="12">
        <f t="shared" si="1"/>
        <v>10.51314868</v>
      </c>
      <c r="AJ35" s="13">
        <f t="shared" si="2"/>
        <v>0.6375966786</v>
      </c>
      <c r="AK35" s="14">
        <f t="shared" si="3"/>
        <v>0.04777899634</v>
      </c>
      <c r="AL35" s="3">
        <v>1211.0</v>
      </c>
      <c r="AM35" s="3">
        <v>598.0</v>
      </c>
      <c r="AN35" s="3">
        <v>16659.0</v>
      </c>
      <c r="AO35" s="3">
        <v>12891.0</v>
      </c>
      <c r="AP35" s="3">
        <v>1757.0</v>
      </c>
      <c r="AQ35" s="3">
        <v>2597.0</v>
      </c>
      <c r="AR35" s="3">
        <v>2205.0</v>
      </c>
      <c r="AS35" s="3">
        <v>0.65</v>
      </c>
      <c r="AT35" s="3">
        <v>0.89</v>
      </c>
      <c r="AU35" s="3">
        <v>1.05</v>
      </c>
      <c r="AV35" s="3">
        <v>2066.0</v>
      </c>
      <c r="AW35" s="3">
        <v>6559.0</v>
      </c>
      <c r="AX35" s="3">
        <v>2011.0</v>
      </c>
      <c r="AY35" s="3">
        <v>2.02</v>
      </c>
      <c r="AZ35" s="3">
        <v>0.14</v>
      </c>
      <c r="BA35" s="3">
        <v>1960.0</v>
      </c>
      <c r="BB35" s="3">
        <v>2254.0</v>
      </c>
    </row>
    <row r="36" ht="15.75" customHeight="1">
      <c r="A36" s="3">
        <v>3433.0</v>
      </c>
      <c r="B36" s="3">
        <v>12517.2</v>
      </c>
      <c r="C36" s="3" t="s">
        <v>123</v>
      </c>
      <c r="D36" s="3" t="s">
        <v>76</v>
      </c>
      <c r="E36" s="3" t="s">
        <v>73</v>
      </c>
      <c r="F36" s="3" t="s">
        <v>121</v>
      </c>
      <c r="G36" s="9">
        <v>45391.0</v>
      </c>
      <c r="H36" s="3">
        <v>85.5</v>
      </c>
      <c r="I36" s="3">
        <v>0.23</v>
      </c>
      <c r="J36" s="3">
        <v>19.0</v>
      </c>
      <c r="K36" s="3">
        <v>0.804</v>
      </c>
      <c r="L36" s="3">
        <v>2.8</v>
      </c>
      <c r="M36" s="10">
        <v>192.7</v>
      </c>
      <c r="N36" s="3">
        <v>18.96</v>
      </c>
      <c r="O36" s="3">
        <v>1009.0</v>
      </c>
      <c r="P36" s="3">
        <v>164.2</v>
      </c>
      <c r="Q36" s="3">
        <v>63.00217162</v>
      </c>
      <c r="R36" s="3">
        <v>6.244</v>
      </c>
      <c r="S36" s="3">
        <v>6.433</v>
      </c>
      <c r="T36" s="3">
        <v>749.5</v>
      </c>
      <c r="U36" s="3">
        <v>259.2</v>
      </c>
      <c r="V36" s="3">
        <v>2.886</v>
      </c>
      <c r="W36" s="3">
        <v>31.1</v>
      </c>
      <c r="X36" s="3">
        <v>54.87</v>
      </c>
      <c r="Y36" s="3">
        <v>73.0</v>
      </c>
      <c r="Z36" s="3">
        <v>23.0</v>
      </c>
      <c r="AA36" s="3">
        <v>95.0</v>
      </c>
      <c r="AB36" s="3">
        <v>38.0</v>
      </c>
      <c r="AC36" s="11">
        <v>0.077</v>
      </c>
      <c r="AD36" s="3">
        <v>268.0</v>
      </c>
      <c r="AE36" s="3">
        <v>0.703</v>
      </c>
      <c r="AF36" s="3">
        <v>0.983</v>
      </c>
      <c r="AG36" s="3">
        <v>48.58</v>
      </c>
      <c r="AH36" s="3">
        <v>2.113</v>
      </c>
      <c r="AI36" s="12">
        <f t="shared" si="1"/>
        <v>12.79468477</v>
      </c>
      <c r="AJ36" s="13">
        <f t="shared" si="2"/>
        <v>0.5568472296</v>
      </c>
      <c r="AK36" s="14">
        <f t="shared" si="3"/>
        <v>0.03861779897</v>
      </c>
      <c r="AL36" s="3">
        <v>1425.0</v>
      </c>
      <c r="AM36" s="3">
        <v>412.0</v>
      </c>
      <c r="AN36" s="3">
        <v>15869.0</v>
      </c>
      <c r="AO36" s="3">
        <v>11974.0</v>
      </c>
      <c r="AP36" s="3">
        <v>1210.0</v>
      </c>
      <c r="AQ36" s="3">
        <v>2642.0</v>
      </c>
      <c r="AR36" s="3">
        <v>2181.0</v>
      </c>
      <c r="AS36" s="3">
        <v>0.64</v>
      </c>
      <c r="AT36" s="3">
        <v>0.6</v>
      </c>
      <c r="AU36" s="3">
        <v>1.0</v>
      </c>
      <c r="AV36" s="3">
        <v>2056.0</v>
      </c>
      <c r="AW36" s="3">
        <v>6033.0</v>
      </c>
      <c r="AX36" s="3">
        <v>1457.0</v>
      </c>
      <c r="AY36" s="3">
        <v>3.46</v>
      </c>
      <c r="AZ36" s="3">
        <v>0.15</v>
      </c>
      <c r="BA36" s="3">
        <v>2059.0</v>
      </c>
      <c r="BB36" s="3">
        <v>2427.0</v>
      </c>
    </row>
    <row r="37" ht="15.75" customHeight="1">
      <c r="A37" s="3">
        <v>3433.0</v>
      </c>
      <c r="B37" s="3">
        <v>12517.3</v>
      </c>
      <c r="C37" s="3" t="s">
        <v>124</v>
      </c>
      <c r="D37" s="3" t="s">
        <v>81</v>
      </c>
      <c r="E37" s="3" t="s">
        <v>82</v>
      </c>
      <c r="F37" s="3" t="s">
        <v>125</v>
      </c>
      <c r="G37" s="9">
        <v>45391.0</v>
      </c>
      <c r="H37" s="3">
        <v>88.6</v>
      </c>
      <c r="I37" s="3">
        <v>0.36</v>
      </c>
      <c r="J37" s="3">
        <v>20.0</v>
      </c>
      <c r="K37" s="3">
        <v>1.21</v>
      </c>
      <c r="L37" s="3">
        <v>10.9</v>
      </c>
      <c r="M37" s="10">
        <v>298.8</v>
      </c>
      <c r="N37" s="3">
        <v>29.43</v>
      </c>
      <c r="O37" s="3">
        <v>1402.0</v>
      </c>
      <c r="P37" s="3">
        <v>186.5</v>
      </c>
      <c r="Q37" s="3">
        <v>102.556274</v>
      </c>
      <c r="R37" s="3">
        <v>6.672</v>
      </c>
      <c r="S37" s="3">
        <v>6.609</v>
      </c>
      <c r="T37" s="3">
        <v>447.5</v>
      </c>
      <c r="U37" s="3">
        <v>283.2</v>
      </c>
      <c r="V37" s="3">
        <v>3.072</v>
      </c>
      <c r="W37" s="3">
        <v>31.4</v>
      </c>
      <c r="X37" s="3">
        <v>54.9</v>
      </c>
      <c r="Y37" s="3">
        <v>75.0</v>
      </c>
      <c r="Z37" s="3">
        <v>25.0</v>
      </c>
      <c r="AA37" s="3">
        <v>97.0</v>
      </c>
      <c r="AB37" s="3">
        <v>38.0</v>
      </c>
      <c r="AC37" s="11">
        <v>0.0895</v>
      </c>
      <c r="AD37" s="3">
        <v>41.0</v>
      </c>
      <c r="AE37" s="3">
        <v>0.777</v>
      </c>
      <c r="AF37" s="3">
        <v>1.048</v>
      </c>
      <c r="AG37" s="3">
        <v>61.63</v>
      </c>
      <c r="AH37" s="3">
        <v>1.414</v>
      </c>
      <c r="AI37" s="12">
        <f t="shared" si="1"/>
        <v>13.59396284</v>
      </c>
      <c r="AJ37" s="13">
        <f t="shared" si="2"/>
        <v>0.7123723195</v>
      </c>
      <c r="AK37" s="14">
        <f t="shared" si="3"/>
        <v>0.05635986028</v>
      </c>
      <c r="AL37" s="3">
        <v>1625.0</v>
      </c>
      <c r="AM37" s="3">
        <v>469.0</v>
      </c>
      <c r="AN37" s="3">
        <v>17042.0</v>
      </c>
      <c r="AO37" s="3">
        <v>12737.0</v>
      </c>
      <c r="AP37" s="3">
        <v>1608.0</v>
      </c>
      <c r="AQ37" s="3">
        <v>2663.0</v>
      </c>
      <c r="AR37" s="3">
        <v>2251.0</v>
      </c>
      <c r="AS37" s="3">
        <v>0.64</v>
      </c>
      <c r="AT37" s="3">
        <v>0.88</v>
      </c>
      <c r="AU37" s="3">
        <v>0.94</v>
      </c>
      <c r="AV37" s="3">
        <v>2069.0</v>
      </c>
      <c r="AW37" s="3">
        <v>6521.0</v>
      </c>
      <c r="AX37" s="3">
        <v>1937.0</v>
      </c>
      <c r="AY37" s="3">
        <v>3.46</v>
      </c>
      <c r="AZ37" s="3">
        <v>0.16</v>
      </c>
      <c r="BA37" s="3">
        <v>2211.0</v>
      </c>
      <c r="BB37" s="3">
        <v>2211.0</v>
      </c>
    </row>
    <row r="38" ht="15.75" customHeight="1">
      <c r="A38" s="3">
        <v>3433.0</v>
      </c>
      <c r="B38" s="3">
        <v>12517.4</v>
      </c>
      <c r="C38" s="3" t="s">
        <v>126</v>
      </c>
      <c r="D38" s="3" t="s">
        <v>81</v>
      </c>
      <c r="E38" s="3" t="s">
        <v>77</v>
      </c>
      <c r="F38" s="3" t="s">
        <v>125</v>
      </c>
      <c r="G38" s="9">
        <v>45391.0</v>
      </c>
      <c r="H38" s="3">
        <v>82.3</v>
      </c>
      <c r="I38" s="3">
        <v>0.39</v>
      </c>
      <c r="J38" s="3">
        <v>36.0</v>
      </c>
      <c r="K38" s="3">
        <v>1.56</v>
      </c>
      <c r="L38" s="3">
        <v>7.7</v>
      </c>
      <c r="M38" s="10">
        <v>213.6</v>
      </c>
      <c r="N38" s="3">
        <v>21.38</v>
      </c>
      <c r="O38" s="3">
        <v>1178.0</v>
      </c>
      <c r="P38" s="3">
        <v>194.5</v>
      </c>
      <c r="Q38" s="3">
        <v>53.48247952</v>
      </c>
      <c r="R38" s="3">
        <v>6.573</v>
      </c>
      <c r="S38" s="3">
        <v>6.445</v>
      </c>
      <c r="T38" s="3">
        <v>5.765</v>
      </c>
      <c r="U38" s="3">
        <v>291.3</v>
      </c>
      <c r="V38" s="3">
        <v>3.214</v>
      </c>
      <c r="W38" s="3">
        <v>29.6</v>
      </c>
      <c r="X38" s="3">
        <v>37.35</v>
      </c>
      <c r="Y38" s="3">
        <v>69.0</v>
      </c>
      <c r="Z38" s="3">
        <v>19.0</v>
      </c>
      <c r="AA38" s="3">
        <v>96.0</v>
      </c>
      <c r="AB38" s="3">
        <v>38.0</v>
      </c>
      <c r="AC38" s="11">
        <v>0.0729</v>
      </c>
      <c r="AD38" s="3">
        <v>1.0</v>
      </c>
      <c r="AE38" s="3">
        <v>0.778</v>
      </c>
      <c r="AF38" s="3">
        <v>0.774</v>
      </c>
      <c r="AG38" s="3">
        <v>51.68</v>
      </c>
      <c r="AH38" s="3">
        <v>1.446</v>
      </c>
      <c r="AI38" s="12">
        <f t="shared" si="1"/>
        <v>13.79294798</v>
      </c>
      <c r="AJ38" s="13">
        <f t="shared" si="2"/>
        <v>0.5976204647</v>
      </c>
      <c r="AK38" s="14">
        <f t="shared" si="3"/>
        <v>0.03970813986</v>
      </c>
      <c r="AL38" s="3">
        <v>1287.0</v>
      </c>
      <c r="AM38" s="3">
        <v>531.0</v>
      </c>
      <c r="AN38" s="3">
        <v>14459.0</v>
      </c>
      <c r="AO38" s="3">
        <v>10266.0</v>
      </c>
      <c r="AP38" s="3">
        <v>1316.0</v>
      </c>
      <c r="AQ38" s="3">
        <v>1455.0</v>
      </c>
      <c r="AR38" s="3">
        <v>2156.0</v>
      </c>
      <c r="AS38" s="3">
        <v>0.7</v>
      </c>
      <c r="AT38" s="3">
        <v>1.01</v>
      </c>
      <c r="AU38" s="3">
        <v>0.8</v>
      </c>
      <c r="AV38" s="3">
        <v>1911.0</v>
      </c>
      <c r="AW38" s="3">
        <v>4928.0</v>
      </c>
      <c r="AX38" s="3">
        <v>1723.0</v>
      </c>
      <c r="AY38" s="3">
        <v>2.42</v>
      </c>
      <c r="AZ38" s="3">
        <v>0.18</v>
      </c>
      <c r="BA38" s="3">
        <v>2375.0</v>
      </c>
      <c r="BB38" s="3">
        <v>1704.0</v>
      </c>
    </row>
    <row r="39" ht="15.75" customHeight="1">
      <c r="A39" s="3">
        <v>3433.0</v>
      </c>
      <c r="B39" s="3">
        <v>12517.5</v>
      </c>
      <c r="C39" s="3" t="s">
        <v>127</v>
      </c>
      <c r="D39" s="3" t="s">
        <v>81</v>
      </c>
      <c r="E39" s="3" t="s">
        <v>73</v>
      </c>
      <c r="F39" s="3" t="s">
        <v>125</v>
      </c>
      <c r="G39" s="9">
        <v>45391.0</v>
      </c>
      <c r="H39" s="3">
        <v>65.1</v>
      </c>
      <c r="I39" s="3">
        <v>0.18</v>
      </c>
      <c r="J39" s="3">
        <v>17.0</v>
      </c>
      <c r="K39" s="3">
        <v>0.83</v>
      </c>
      <c r="L39" s="3">
        <v>5.1</v>
      </c>
      <c r="M39" s="10">
        <v>290.8</v>
      </c>
      <c r="N39" s="3">
        <v>30.38</v>
      </c>
      <c r="O39" s="3">
        <v>1083.0</v>
      </c>
      <c r="P39" s="3">
        <v>182.9</v>
      </c>
      <c r="Q39" s="3">
        <v>63.31710651</v>
      </c>
      <c r="R39" s="3">
        <v>6.488</v>
      </c>
      <c r="S39" s="3">
        <v>6.669</v>
      </c>
      <c r="T39" s="3">
        <v>584.5</v>
      </c>
      <c r="U39" s="3">
        <v>264.7</v>
      </c>
      <c r="V39" s="3">
        <v>2.971</v>
      </c>
      <c r="W39" s="3">
        <v>32.1</v>
      </c>
      <c r="X39" s="3">
        <v>42.89</v>
      </c>
      <c r="Y39" s="3">
        <v>71.0</v>
      </c>
      <c r="Z39" s="3">
        <v>21.0</v>
      </c>
      <c r="AA39" s="3">
        <v>70.0</v>
      </c>
      <c r="AB39" s="3">
        <v>38.0</v>
      </c>
      <c r="AC39" s="11">
        <v>0.1075</v>
      </c>
      <c r="AD39" s="3">
        <v>115.0</v>
      </c>
      <c r="AE39" s="3">
        <v>0.684</v>
      </c>
      <c r="AF39" s="3">
        <v>0.774</v>
      </c>
      <c r="AG39" s="3">
        <v>43.48</v>
      </c>
      <c r="AH39" s="3">
        <v>1.581</v>
      </c>
      <c r="AI39" s="12">
        <f t="shared" si="1"/>
        <v>11.21314254</v>
      </c>
      <c r="AJ39" s="13">
        <f t="shared" si="2"/>
        <v>0.7048106731</v>
      </c>
      <c r="AK39" s="14">
        <f t="shared" si="3"/>
        <v>0.06649706118</v>
      </c>
      <c r="AL39" s="3">
        <v>784.0</v>
      </c>
      <c r="AM39" s="3">
        <v>366.0</v>
      </c>
      <c r="AN39" s="3">
        <v>11551.0</v>
      </c>
      <c r="AO39" s="3">
        <v>8765.0</v>
      </c>
      <c r="AP39" s="3">
        <v>1127.0</v>
      </c>
      <c r="AQ39" s="3">
        <v>928.0</v>
      </c>
      <c r="AR39" s="3">
        <v>2055.0</v>
      </c>
      <c r="AS39" s="3">
        <v>0.64</v>
      </c>
      <c r="AT39" s="3">
        <v>0.26</v>
      </c>
      <c r="AU39" s="3">
        <v>1.23</v>
      </c>
      <c r="AV39" s="3">
        <v>2012.0</v>
      </c>
      <c r="AW39" s="3">
        <v>4110.0</v>
      </c>
      <c r="AX39" s="3">
        <v>548.0</v>
      </c>
      <c r="AY39" s="3">
        <v>2.14</v>
      </c>
      <c r="AZ39" s="3">
        <v>0.13</v>
      </c>
      <c r="BA39" s="3">
        <v>1636.0</v>
      </c>
      <c r="BB39" s="3">
        <v>2094.0</v>
      </c>
    </row>
    <row r="40" ht="15.75" customHeight="1">
      <c r="A40" s="3">
        <v>3433.0</v>
      </c>
      <c r="B40" s="3">
        <v>12517.6</v>
      </c>
      <c r="C40" s="3" t="s">
        <v>128</v>
      </c>
      <c r="D40" s="3" t="s">
        <v>87</v>
      </c>
      <c r="E40" s="3" t="s">
        <v>82</v>
      </c>
      <c r="F40" s="3" t="s">
        <v>129</v>
      </c>
      <c r="G40" s="9">
        <v>45391.0</v>
      </c>
      <c r="H40" s="3">
        <v>77.0</v>
      </c>
      <c r="I40" s="3">
        <v>0.3</v>
      </c>
      <c r="J40" s="3">
        <v>37.0</v>
      </c>
      <c r="K40" s="3">
        <v>1.14</v>
      </c>
      <c r="L40" s="3">
        <v>8.5</v>
      </c>
      <c r="M40" s="10">
        <v>256.4</v>
      </c>
      <c r="N40" s="3">
        <v>23.15</v>
      </c>
      <c r="O40" s="3">
        <v>1118.0</v>
      </c>
      <c r="P40" s="3">
        <v>173.3</v>
      </c>
      <c r="Q40" s="3">
        <v>71.34836643</v>
      </c>
      <c r="R40" s="3">
        <v>6.437</v>
      </c>
      <c r="S40" s="3">
        <v>6.46</v>
      </c>
      <c r="T40" s="3">
        <v>504.5</v>
      </c>
      <c r="U40" s="3">
        <v>302.6</v>
      </c>
      <c r="V40" s="3">
        <v>2.971</v>
      </c>
      <c r="W40" s="3">
        <v>29.7</v>
      </c>
      <c r="X40" s="3">
        <v>37.83</v>
      </c>
      <c r="Y40" s="3">
        <v>76.0</v>
      </c>
      <c r="Z40" s="3">
        <v>26.0</v>
      </c>
      <c r="AA40" s="3">
        <v>89.0</v>
      </c>
      <c r="AB40" s="3">
        <v>38.0</v>
      </c>
      <c r="AC40" s="11">
        <v>0.0935</v>
      </c>
      <c r="AD40" s="3">
        <v>59.0</v>
      </c>
      <c r="AE40" s="3">
        <v>0.721</v>
      </c>
      <c r="AF40" s="3">
        <v>0.625</v>
      </c>
      <c r="AG40" s="3">
        <v>46.63</v>
      </c>
      <c r="AH40" s="3">
        <v>0.948</v>
      </c>
      <c r="AI40" s="12">
        <f t="shared" si="1"/>
        <v>13.33763141</v>
      </c>
      <c r="AJ40" s="13">
        <f t="shared" si="2"/>
        <v>0.5951305121</v>
      </c>
      <c r="AK40" s="14">
        <f t="shared" si="3"/>
        <v>0.0492918028</v>
      </c>
      <c r="AL40" s="3">
        <v>1521.0</v>
      </c>
      <c r="AM40" s="3">
        <v>716.0</v>
      </c>
      <c r="AN40" s="3">
        <v>15585.0</v>
      </c>
      <c r="AO40" s="3">
        <v>11585.0</v>
      </c>
      <c r="AP40" s="3">
        <v>1272.0</v>
      </c>
      <c r="AQ40" s="3">
        <v>2359.0</v>
      </c>
      <c r="AR40" s="3">
        <v>2113.0</v>
      </c>
      <c r="AS40" s="3">
        <v>0.66</v>
      </c>
      <c r="AT40" s="3">
        <v>0.7</v>
      </c>
      <c r="AU40" s="3">
        <v>1.17</v>
      </c>
      <c r="AV40" s="3">
        <v>2057.0</v>
      </c>
      <c r="AW40" s="3">
        <v>5743.0</v>
      </c>
      <c r="AX40" s="3">
        <v>1559.0</v>
      </c>
      <c r="AY40" s="3">
        <v>2.13</v>
      </c>
      <c r="AZ40" s="3">
        <v>0.19</v>
      </c>
      <c r="BA40" s="3">
        <v>1763.0</v>
      </c>
      <c r="BB40" s="3">
        <v>2227.0</v>
      </c>
    </row>
    <row r="41" ht="15.75" customHeight="1">
      <c r="A41" s="3">
        <v>3433.0</v>
      </c>
      <c r="B41" s="3">
        <v>12517.7</v>
      </c>
      <c r="C41" s="3" t="s">
        <v>130</v>
      </c>
      <c r="D41" s="3" t="s">
        <v>87</v>
      </c>
      <c r="E41" s="3" t="s">
        <v>77</v>
      </c>
      <c r="F41" s="3" t="s">
        <v>129</v>
      </c>
      <c r="G41" s="9">
        <v>45391.0</v>
      </c>
      <c r="H41" s="3">
        <v>46.0</v>
      </c>
      <c r="I41" s="3">
        <v>0.09</v>
      </c>
      <c r="J41" s="3">
        <v>20.0</v>
      </c>
      <c r="K41" s="3">
        <v>1.37</v>
      </c>
      <c r="L41" s="3">
        <v>5.9</v>
      </c>
      <c r="M41" s="10">
        <v>342.0320868</v>
      </c>
      <c r="N41" s="3">
        <v>16.4</v>
      </c>
      <c r="O41" s="3">
        <v>565.0</v>
      </c>
      <c r="P41" s="3">
        <v>105.2</v>
      </c>
      <c r="Q41" s="3">
        <v>25.465</v>
      </c>
      <c r="R41" s="3">
        <v>6.286</v>
      </c>
      <c r="S41" s="3">
        <v>6.435</v>
      </c>
      <c r="T41" s="3">
        <v>371.15</v>
      </c>
      <c r="U41" s="3">
        <v>241.1430767</v>
      </c>
      <c r="V41" s="3">
        <v>3.006</v>
      </c>
      <c r="W41" s="3">
        <v>30.3</v>
      </c>
      <c r="X41" s="3">
        <v>41.08</v>
      </c>
      <c r="Y41" s="3">
        <v>68.0</v>
      </c>
      <c r="Z41" s="3">
        <v>21.0</v>
      </c>
      <c r="AA41" s="3">
        <v>52.0</v>
      </c>
      <c r="AB41" s="3">
        <v>38.0</v>
      </c>
      <c r="AC41" s="11">
        <v>0.2369</v>
      </c>
      <c r="AD41" s="3">
        <v>63.0</v>
      </c>
      <c r="AE41" s="3">
        <v>1.233</v>
      </c>
      <c r="AF41" s="3">
        <v>0.128</v>
      </c>
      <c r="AG41" s="3">
        <v>8.627</v>
      </c>
      <c r="AH41" s="3">
        <v>1.044</v>
      </c>
      <c r="AI41" s="12">
        <f t="shared" si="1"/>
        <v>10.31648236</v>
      </c>
      <c r="AJ41" s="13">
        <f t="shared" si="2"/>
        <v>0.452332704</v>
      </c>
      <c r="AK41" s="14">
        <f t="shared" si="3"/>
        <v>0.08501011488</v>
      </c>
      <c r="AL41" s="3">
        <v>2204.0</v>
      </c>
      <c r="AM41" s="3">
        <v>456.0</v>
      </c>
      <c r="AN41" s="3">
        <v>18342.0</v>
      </c>
      <c r="AO41" s="3">
        <v>13502.0</v>
      </c>
      <c r="AP41" s="3">
        <v>1998.0</v>
      </c>
      <c r="AQ41" s="3">
        <v>2801.0</v>
      </c>
      <c r="AR41" s="3">
        <v>2364.0</v>
      </c>
      <c r="AS41" s="3">
        <v>0.62</v>
      </c>
      <c r="AT41" s="3">
        <v>0.72</v>
      </c>
      <c r="AU41" s="3">
        <v>0.89</v>
      </c>
      <c r="AV41" s="3">
        <v>1932.0</v>
      </c>
      <c r="AW41" s="3">
        <v>7162.0</v>
      </c>
      <c r="AX41" s="3">
        <v>1852.0</v>
      </c>
      <c r="AY41" s="3">
        <v>4.83</v>
      </c>
      <c r="AZ41" s="3">
        <v>0.2</v>
      </c>
      <c r="BA41" s="3">
        <v>2181.0</v>
      </c>
      <c r="BB41" s="3">
        <v>2555.0</v>
      </c>
    </row>
    <row r="42" ht="15.75" customHeight="1">
      <c r="A42" s="3">
        <v>3433.0</v>
      </c>
      <c r="B42" s="3">
        <v>12517.8</v>
      </c>
      <c r="C42" s="3" t="s">
        <v>131</v>
      </c>
      <c r="D42" s="3" t="s">
        <v>87</v>
      </c>
      <c r="E42" s="3" t="s">
        <v>73</v>
      </c>
      <c r="F42" s="3" t="s">
        <v>129</v>
      </c>
      <c r="G42" s="9">
        <v>45391.0</v>
      </c>
      <c r="H42" s="3">
        <v>72.2</v>
      </c>
      <c r="I42" s="3">
        <v>0.45</v>
      </c>
      <c r="J42" s="3">
        <v>39.0</v>
      </c>
      <c r="K42" s="3">
        <v>1.88</v>
      </c>
      <c r="L42" s="3">
        <v>8.7</v>
      </c>
      <c r="M42" s="10">
        <v>172.4722405</v>
      </c>
      <c r="N42" s="3">
        <v>9.379</v>
      </c>
      <c r="O42" s="3">
        <v>729.8</v>
      </c>
      <c r="P42" s="3">
        <v>116.2</v>
      </c>
      <c r="Q42" s="3">
        <v>19.78926795</v>
      </c>
      <c r="R42" s="3">
        <v>6.325</v>
      </c>
      <c r="S42" s="3">
        <v>6.419</v>
      </c>
      <c r="T42" s="3">
        <v>361.75</v>
      </c>
      <c r="U42" s="3">
        <v>172.2977537</v>
      </c>
      <c r="V42" s="3">
        <v>4.395</v>
      </c>
      <c r="W42" s="3">
        <v>26.2</v>
      </c>
      <c r="X42" s="3">
        <v>18.84</v>
      </c>
      <c r="Y42" s="3">
        <v>79.0</v>
      </c>
      <c r="Z42" s="3">
        <v>29.0</v>
      </c>
      <c r="AA42" s="3">
        <v>95.0</v>
      </c>
      <c r="AB42" s="3">
        <v>38.0</v>
      </c>
      <c r="AC42" s="11">
        <v>0.0958</v>
      </c>
      <c r="AD42" s="3">
        <v>42.0</v>
      </c>
      <c r="AE42" s="3">
        <v>1.169</v>
      </c>
      <c r="AF42" s="3">
        <v>0.065</v>
      </c>
      <c r="AG42" s="3">
        <v>3.75</v>
      </c>
      <c r="AH42" s="3">
        <v>0.496</v>
      </c>
      <c r="AI42" s="12">
        <f t="shared" si="1"/>
        <v>10.9378087</v>
      </c>
      <c r="AJ42" s="13">
        <f t="shared" si="2"/>
        <v>0.4688149923</v>
      </c>
      <c r="AK42" s="14">
        <f t="shared" si="3"/>
        <v>0.04043191156</v>
      </c>
      <c r="AL42" s="3">
        <v>1493.0</v>
      </c>
      <c r="AM42" s="3">
        <v>782.0</v>
      </c>
      <c r="AN42" s="3">
        <v>12175.0</v>
      </c>
      <c r="AO42" s="3">
        <v>8048.0</v>
      </c>
      <c r="AP42" s="3">
        <v>618.0</v>
      </c>
      <c r="AQ42" s="3">
        <v>522.0</v>
      </c>
      <c r="AR42" s="3">
        <v>2082.0</v>
      </c>
      <c r="AS42" s="3">
        <v>0.9</v>
      </c>
      <c r="AT42" s="3">
        <v>0.45</v>
      </c>
      <c r="AU42" s="3">
        <v>1.04</v>
      </c>
      <c r="AV42" s="3">
        <v>1925.0</v>
      </c>
      <c r="AW42" s="3">
        <v>3222.0</v>
      </c>
      <c r="AX42" s="3">
        <v>895.0</v>
      </c>
      <c r="AY42" s="3">
        <v>1.91</v>
      </c>
      <c r="AZ42" s="3">
        <v>0.28</v>
      </c>
      <c r="BA42" s="3">
        <v>1852.0</v>
      </c>
      <c r="BB42" s="3">
        <v>2006.0</v>
      </c>
    </row>
    <row r="43" ht="15.75" customHeight="1">
      <c r="A43" s="3">
        <v>3433.0</v>
      </c>
      <c r="B43" s="3">
        <v>12517.9</v>
      </c>
      <c r="C43" s="3" t="s">
        <v>132</v>
      </c>
      <c r="D43" s="3" t="s">
        <v>92</v>
      </c>
      <c r="E43" s="3" t="s">
        <v>82</v>
      </c>
      <c r="F43" s="3" t="s">
        <v>133</v>
      </c>
      <c r="G43" s="9">
        <v>45391.0</v>
      </c>
      <c r="H43" s="3">
        <v>62.7</v>
      </c>
      <c r="I43" s="3">
        <v>0.23</v>
      </c>
      <c r="J43" s="3">
        <v>12.0</v>
      </c>
      <c r="K43" s="3">
        <v>1.34</v>
      </c>
      <c r="L43" s="3">
        <v>6.9</v>
      </c>
      <c r="M43" s="10">
        <v>788.8206545</v>
      </c>
      <c r="N43" s="3">
        <v>12.6</v>
      </c>
      <c r="O43" s="3">
        <v>648.3</v>
      </c>
      <c r="P43" s="3">
        <v>114.3</v>
      </c>
      <c r="Q43" s="3">
        <v>15.24811043</v>
      </c>
      <c r="R43" s="3">
        <v>6.265</v>
      </c>
      <c r="S43" s="3">
        <v>6.39</v>
      </c>
      <c r="T43" s="3">
        <v>389.9</v>
      </c>
      <c r="U43" s="3">
        <v>338.0318026</v>
      </c>
      <c r="V43" s="3">
        <v>5.464</v>
      </c>
      <c r="W43" s="3">
        <v>31.9</v>
      </c>
      <c r="X43" s="3">
        <v>35.75</v>
      </c>
      <c r="Y43" s="3">
        <v>71.0</v>
      </c>
      <c r="Z43" s="3">
        <v>21.0</v>
      </c>
      <c r="AA43" s="3">
        <v>68.0</v>
      </c>
      <c r="AB43" s="3">
        <v>38.0</v>
      </c>
      <c r="AC43" s="11">
        <v>0.4823</v>
      </c>
      <c r="AD43" s="3">
        <v>57.0</v>
      </c>
      <c r="AE43" s="3">
        <v>1.185</v>
      </c>
      <c r="AF43" s="3">
        <v>0.183</v>
      </c>
      <c r="AG43" s="3">
        <v>6.462</v>
      </c>
      <c r="AH43" s="3">
        <v>0.652</v>
      </c>
      <c r="AI43" s="12">
        <f t="shared" si="1"/>
        <v>12.36919675</v>
      </c>
      <c r="AJ43" s="13">
        <f t="shared" si="2"/>
        <v>0.5068394398</v>
      </c>
      <c r="AK43" s="14">
        <f t="shared" si="3"/>
        <v>0.1635204859</v>
      </c>
      <c r="AL43" s="3">
        <v>604.0</v>
      </c>
      <c r="AM43" s="3">
        <v>631.0</v>
      </c>
      <c r="AN43" s="3">
        <v>13634.0</v>
      </c>
      <c r="AO43" s="3">
        <v>10664.0</v>
      </c>
      <c r="AP43" s="3">
        <v>980.0</v>
      </c>
      <c r="AQ43" s="3">
        <v>2535.0</v>
      </c>
      <c r="AR43" s="3">
        <v>2143.0</v>
      </c>
      <c r="AS43" s="3">
        <v>0.55</v>
      </c>
      <c r="AT43" s="3">
        <v>0.35</v>
      </c>
      <c r="AU43" s="3">
        <v>1.1</v>
      </c>
      <c r="AV43" s="3">
        <v>1915.0</v>
      </c>
      <c r="AW43" s="3">
        <v>5659.0</v>
      </c>
      <c r="AX43" s="3">
        <v>809.0</v>
      </c>
      <c r="AY43" s="3">
        <v>0.96</v>
      </c>
      <c r="AZ43" s="3">
        <v>0.12</v>
      </c>
      <c r="BA43" s="3">
        <v>1736.0</v>
      </c>
      <c r="BB43" s="3">
        <v>2282.0</v>
      </c>
    </row>
    <row r="44" ht="15.75" customHeight="1">
      <c r="A44" s="3">
        <v>3433.0</v>
      </c>
      <c r="B44" s="3">
        <v>12518.0</v>
      </c>
      <c r="C44" s="3" t="s">
        <v>134</v>
      </c>
      <c r="D44" s="3" t="s">
        <v>92</v>
      </c>
      <c r="E44" s="3" t="s">
        <v>77</v>
      </c>
      <c r="F44" s="3" t="s">
        <v>133</v>
      </c>
      <c r="G44" s="9">
        <v>45391.0</v>
      </c>
      <c r="H44" s="3">
        <v>72.2</v>
      </c>
      <c r="I44" s="3">
        <v>0.62</v>
      </c>
      <c r="J44" s="3">
        <v>25.0</v>
      </c>
      <c r="K44" s="3">
        <v>1.37</v>
      </c>
      <c r="L44" s="3">
        <v>9.0</v>
      </c>
      <c r="M44" s="10">
        <v>357.1684706</v>
      </c>
      <c r="N44" s="3">
        <v>11.98</v>
      </c>
      <c r="O44" s="3">
        <v>627.0</v>
      </c>
      <c r="P44" s="3">
        <v>88.98</v>
      </c>
      <c r="Q44" s="3">
        <v>18.22830885</v>
      </c>
      <c r="R44" s="3">
        <v>6.319</v>
      </c>
      <c r="S44" s="3">
        <v>6.422</v>
      </c>
      <c r="T44" s="3">
        <v>455.8</v>
      </c>
      <c r="U44" s="3">
        <v>247.4158526</v>
      </c>
      <c r="V44" s="3">
        <v>3.463</v>
      </c>
      <c r="W44" s="3">
        <v>29.9</v>
      </c>
      <c r="X44" s="3">
        <v>43.47</v>
      </c>
      <c r="Y44" s="3">
        <v>76.0</v>
      </c>
      <c r="Z44" s="3">
        <v>26.0</v>
      </c>
      <c r="AA44" s="3">
        <v>83.0</v>
      </c>
      <c r="AB44" s="3">
        <v>38.0</v>
      </c>
      <c r="AC44" s="11">
        <v>0.2362</v>
      </c>
      <c r="AD44" s="3">
        <v>51.0</v>
      </c>
      <c r="AE44" s="3">
        <v>1.137</v>
      </c>
      <c r="AF44" s="3">
        <v>0.037</v>
      </c>
      <c r="AG44" s="3">
        <v>7.645</v>
      </c>
      <c r="AH44" s="3">
        <v>0.613</v>
      </c>
      <c r="AI44" s="12">
        <f t="shared" si="1"/>
        <v>10.63517283</v>
      </c>
      <c r="AJ44" s="13">
        <f t="shared" si="2"/>
        <v>0.4565203506</v>
      </c>
      <c r="AK44" s="14">
        <f t="shared" si="3"/>
        <v>0.08611205535</v>
      </c>
      <c r="AL44" s="3">
        <v>2291.0</v>
      </c>
      <c r="AM44" s="3">
        <v>201.0</v>
      </c>
      <c r="AN44" s="3">
        <v>15867.0</v>
      </c>
      <c r="AO44" s="3">
        <v>12581.0</v>
      </c>
      <c r="AP44" s="3">
        <v>1729.0</v>
      </c>
      <c r="AQ44" s="3">
        <v>2694.0</v>
      </c>
      <c r="AR44" s="3">
        <v>2036.0</v>
      </c>
      <c r="AS44" s="3">
        <v>0.63</v>
      </c>
      <c r="AT44" s="3">
        <v>1.03</v>
      </c>
      <c r="AU44" s="3">
        <v>2.56</v>
      </c>
      <c r="AV44" s="3">
        <v>2033.0</v>
      </c>
      <c r="AW44" s="3">
        <v>6459.0</v>
      </c>
      <c r="AX44" s="3">
        <v>2079.0</v>
      </c>
      <c r="AY44" s="3">
        <v>11.42</v>
      </c>
      <c r="AZ44" s="3">
        <v>0.2</v>
      </c>
      <c r="BA44" s="3">
        <v>794.0</v>
      </c>
      <c r="BB44" s="3">
        <v>2010.0</v>
      </c>
    </row>
    <row r="45" ht="15.75" customHeight="1">
      <c r="A45" s="3">
        <v>3433.0</v>
      </c>
      <c r="B45" s="3">
        <v>12518.1</v>
      </c>
      <c r="C45" s="3" t="s">
        <v>135</v>
      </c>
      <c r="D45" s="3" t="s">
        <v>92</v>
      </c>
      <c r="E45" s="3" t="s">
        <v>73</v>
      </c>
      <c r="F45" s="3" t="s">
        <v>133</v>
      </c>
      <c r="G45" s="9">
        <v>45391.0</v>
      </c>
      <c r="H45" s="3">
        <v>74.6</v>
      </c>
      <c r="I45" s="3">
        <v>0.38</v>
      </c>
      <c r="J45" s="3">
        <v>26.0</v>
      </c>
      <c r="K45" s="3">
        <v>1.22</v>
      </c>
      <c r="L45" s="3">
        <v>5.7</v>
      </c>
      <c r="M45" s="10">
        <v>603.501907</v>
      </c>
      <c r="N45" s="3">
        <v>6.751</v>
      </c>
      <c r="O45" s="3">
        <v>609.0</v>
      </c>
      <c r="P45" s="3">
        <v>112.1</v>
      </c>
      <c r="Q45" s="3">
        <v>22.92755948</v>
      </c>
      <c r="R45" s="3">
        <v>6.354</v>
      </c>
      <c r="S45" s="3">
        <v>6.207</v>
      </c>
      <c r="T45" s="3">
        <v>422.35</v>
      </c>
      <c r="U45" s="3">
        <v>270.9324365</v>
      </c>
      <c r="V45" s="3">
        <v>3.125</v>
      </c>
      <c r="W45" s="3">
        <v>30.0</v>
      </c>
      <c r="X45" s="3">
        <v>26.67</v>
      </c>
      <c r="Y45" s="3">
        <v>73.0</v>
      </c>
      <c r="Z45" s="3">
        <v>25.0</v>
      </c>
      <c r="AA45" s="3">
        <v>86.0</v>
      </c>
      <c r="AB45" s="3">
        <v>38.0</v>
      </c>
      <c r="AC45" s="11">
        <v>0.3889</v>
      </c>
      <c r="AD45" s="3">
        <v>74.0</v>
      </c>
      <c r="AE45" s="3">
        <v>1.15</v>
      </c>
      <c r="AF45" s="3">
        <v>0.202</v>
      </c>
      <c r="AG45" s="3">
        <v>7.059</v>
      </c>
      <c r="AH45" s="3">
        <v>0.52</v>
      </c>
      <c r="AI45" s="12">
        <f t="shared" si="1"/>
        <v>13.535668</v>
      </c>
      <c r="AJ45" s="13">
        <f t="shared" si="2"/>
        <v>0.414140477</v>
      </c>
      <c r="AK45" s="14">
        <f t="shared" si="3"/>
        <v>0.1143231931</v>
      </c>
      <c r="AL45" s="3">
        <v>946.0</v>
      </c>
      <c r="AM45" s="3">
        <v>734.0</v>
      </c>
      <c r="AN45" s="3">
        <v>16418.0</v>
      </c>
      <c r="AO45" s="3">
        <v>12756.0</v>
      </c>
      <c r="AP45" s="3">
        <v>2587.0</v>
      </c>
      <c r="AQ45" s="3">
        <v>1876.0</v>
      </c>
      <c r="AR45" s="3">
        <v>2234.0</v>
      </c>
      <c r="AS45" s="3">
        <v>0.64</v>
      </c>
      <c r="AT45" s="3">
        <v>0.88</v>
      </c>
      <c r="AU45" s="3">
        <v>0.89</v>
      </c>
      <c r="AV45" s="3">
        <v>1766.0</v>
      </c>
      <c r="AW45" s="3">
        <v>6698.0</v>
      </c>
      <c r="AX45" s="3">
        <v>2010.0</v>
      </c>
      <c r="AY45" s="3">
        <v>1.29</v>
      </c>
      <c r="AZ45" s="3">
        <v>0.13</v>
      </c>
      <c r="BA45" s="3">
        <v>1981.0</v>
      </c>
      <c r="BB45" s="3">
        <v>2283.0</v>
      </c>
    </row>
    <row r="46" ht="15.75" customHeight="1">
      <c r="A46" s="3">
        <v>3433.0</v>
      </c>
      <c r="B46" s="3">
        <v>12518.2</v>
      </c>
      <c r="C46" s="3" t="s">
        <v>136</v>
      </c>
      <c r="D46" s="3" t="s">
        <v>72</v>
      </c>
      <c r="E46" s="3" t="s">
        <v>82</v>
      </c>
      <c r="F46" s="3" t="s">
        <v>137</v>
      </c>
      <c r="G46" s="9">
        <v>45391.0</v>
      </c>
      <c r="H46" s="3">
        <v>58.1</v>
      </c>
      <c r="I46" s="3">
        <v>0.12</v>
      </c>
      <c r="J46" s="3">
        <v>17.0</v>
      </c>
      <c r="K46" s="3">
        <v>0.966</v>
      </c>
      <c r="L46" s="3">
        <v>7.2</v>
      </c>
      <c r="M46" s="10">
        <v>369.9929589</v>
      </c>
      <c r="N46" s="3">
        <v>6.333</v>
      </c>
      <c r="O46" s="3">
        <v>605.3</v>
      </c>
      <c r="P46" s="3">
        <v>91.12</v>
      </c>
      <c r="Q46" s="3">
        <v>10.91862334</v>
      </c>
      <c r="R46" s="3">
        <v>6.442</v>
      </c>
      <c r="S46" s="3">
        <v>6.426</v>
      </c>
      <c r="T46" s="3">
        <v>529.0</v>
      </c>
      <c r="U46" s="3">
        <v>305.4819047</v>
      </c>
      <c r="V46" s="3">
        <v>1.794</v>
      </c>
      <c r="W46" s="3">
        <v>29.5</v>
      </c>
      <c r="X46" s="3">
        <v>44.75</v>
      </c>
      <c r="Y46" s="3">
        <v>68.0</v>
      </c>
      <c r="Z46" s="3">
        <v>21.0</v>
      </c>
      <c r="AA46" s="3">
        <v>68.0</v>
      </c>
      <c r="AB46" s="3">
        <v>38.0</v>
      </c>
      <c r="AC46" s="11">
        <v>0.2506</v>
      </c>
      <c r="AD46" s="3">
        <v>73.0</v>
      </c>
      <c r="AE46" s="3">
        <v>1.143</v>
      </c>
      <c r="AF46" s="3">
        <v>0.134</v>
      </c>
      <c r="AG46" s="3">
        <v>4.375</v>
      </c>
      <c r="AH46" s="3">
        <v>0.347</v>
      </c>
      <c r="AI46" s="12">
        <f t="shared" si="1"/>
        <v>10.51218365</v>
      </c>
      <c r="AJ46" s="13">
        <f t="shared" si="2"/>
        <v>0.4539669217</v>
      </c>
      <c r="AK46" s="14">
        <f t="shared" si="3"/>
        <v>0.09024765224</v>
      </c>
      <c r="AL46" s="3">
        <v>1942.0</v>
      </c>
      <c r="AM46" s="3">
        <v>816.0</v>
      </c>
      <c r="AN46" s="3">
        <v>15339.0</v>
      </c>
      <c r="AO46" s="3">
        <v>10048.0</v>
      </c>
      <c r="AP46" s="3">
        <v>1278.0</v>
      </c>
      <c r="AQ46" s="3">
        <v>2192.0</v>
      </c>
      <c r="AR46" s="3">
        <v>2231.0</v>
      </c>
      <c r="AS46" s="3">
        <v>0.42</v>
      </c>
      <c r="AT46" s="3">
        <v>0.67</v>
      </c>
      <c r="AU46" s="3">
        <v>0.89</v>
      </c>
      <c r="AV46" s="3">
        <v>1766.0</v>
      </c>
      <c r="AW46" s="3">
        <v>6698.0</v>
      </c>
      <c r="AX46" s="3">
        <v>2010.0</v>
      </c>
      <c r="AY46" s="3">
        <v>1.29</v>
      </c>
      <c r="AZ46" s="3">
        <v>0.13</v>
      </c>
      <c r="BA46" s="3">
        <v>1981.0</v>
      </c>
      <c r="BB46" s="3">
        <v>2283.0</v>
      </c>
    </row>
    <row r="47" ht="15.75" customHeight="1">
      <c r="A47" s="3">
        <v>3433.0</v>
      </c>
      <c r="B47" s="3">
        <v>12518.3</v>
      </c>
      <c r="C47" s="3" t="s">
        <v>138</v>
      </c>
      <c r="D47" s="3" t="s">
        <v>72</v>
      </c>
      <c r="E47" s="3" t="s">
        <v>77</v>
      </c>
      <c r="F47" s="3" t="s">
        <v>137</v>
      </c>
      <c r="G47" s="9">
        <v>45391.0</v>
      </c>
      <c r="H47" s="3">
        <v>41.5</v>
      </c>
      <c r="I47" s="3">
        <v>0.2</v>
      </c>
      <c r="J47" s="3">
        <v>9.0</v>
      </c>
      <c r="K47" s="3">
        <v>0.888</v>
      </c>
      <c r="L47" s="3">
        <v>2.6</v>
      </c>
      <c r="M47" s="10">
        <v>153.7579695</v>
      </c>
      <c r="N47" s="3">
        <v>5.792</v>
      </c>
      <c r="O47" s="3">
        <v>450.0</v>
      </c>
      <c r="P47" s="3">
        <v>87.42</v>
      </c>
      <c r="Q47" s="3">
        <v>14.07823643</v>
      </c>
      <c r="R47" s="3">
        <v>6.143</v>
      </c>
      <c r="S47" s="3">
        <v>6.496</v>
      </c>
      <c r="T47" s="3">
        <v>403.9</v>
      </c>
      <c r="U47" s="3">
        <v>295.3421268</v>
      </c>
      <c r="V47" s="3">
        <v>1.091</v>
      </c>
      <c r="W47" s="3">
        <v>31.7</v>
      </c>
      <c r="X47" s="3">
        <v>43.11</v>
      </c>
      <c r="Y47" s="3">
        <v>59.0</v>
      </c>
      <c r="Z47" s="3">
        <v>19.0</v>
      </c>
      <c r="AA47" s="3">
        <v>45.0</v>
      </c>
      <c r="AB47" s="3">
        <v>38.0</v>
      </c>
      <c r="AC47" s="11">
        <v>0.1324</v>
      </c>
      <c r="AD47" s="3">
        <v>155.0</v>
      </c>
      <c r="AE47" s="3">
        <v>1.084</v>
      </c>
      <c r="AF47" s="3">
        <v>0.069</v>
      </c>
      <c r="AG47" s="3">
        <v>2.968</v>
      </c>
      <c r="AH47" s="3">
        <v>0.194</v>
      </c>
      <c r="AI47" s="12">
        <f t="shared" si="1"/>
        <v>8.461296847</v>
      </c>
      <c r="AJ47" s="13">
        <f t="shared" si="2"/>
        <v>0.4043466278</v>
      </c>
      <c r="AK47" s="14">
        <f t="shared" si="3"/>
        <v>0.04659465458</v>
      </c>
      <c r="AL47" s="3">
        <v>1942.0</v>
      </c>
      <c r="AM47" s="3">
        <v>816.0</v>
      </c>
      <c r="AN47" s="3">
        <v>15339.0</v>
      </c>
      <c r="AO47" s="3">
        <v>10048.0</v>
      </c>
      <c r="AP47" s="3">
        <v>1278.0</v>
      </c>
      <c r="AQ47" s="3">
        <v>2192.0</v>
      </c>
      <c r="AR47" s="3">
        <v>2231.0</v>
      </c>
      <c r="AS47" s="3">
        <v>0.42</v>
      </c>
      <c r="AT47" s="3">
        <v>0.67</v>
      </c>
      <c r="AU47" s="3">
        <v>0.77</v>
      </c>
      <c r="AV47" s="3">
        <v>1955.0</v>
      </c>
      <c r="AW47" s="3">
        <v>5701.0</v>
      </c>
      <c r="AX47" s="3">
        <v>960.0</v>
      </c>
      <c r="AY47" s="3">
        <v>2.38</v>
      </c>
      <c r="AZ47" s="3">
        <v>0.27</v>
      </c>
      <c r="BA47" s="3">
        <v>2534.0</v>
      </c>
      <c r="BB47" s="3">
        <v>1432.0</v>
      </c>
    </row>
    <row r="48" ht="15.75" customHeight="1">
      <c r="A48" s="3">
        <v>3433.0</v>
      </c>
      <c r="B48" s="3">
        <v>12518.4</v>
      </c>
      <c r="C48" s="3" t="s">
        <v>139</v>
      </c>
      <c r="D48" s="3" t="s">
        <v>72</v>
      </c>
      <c r="E48" s="3" t="s">
        <v>73</v>
      </c>
      <c r="F48" s="3" t="s">
        <v>137</v>
      </c>
      <c r="G48" s="9">
        <v>45391.0</v>
      </c>
      <c r="H48" s="3">
        <v>60.3</v>
      </c>
      <c r="I48" s="3">
        <v>0.12</v>
      </c>
      <c r="J48" s="3">
        <v>24.0</v>
      </c>
      <c r="K48" s="3">
        <v>0.937</v>
      </c>
      <c r="L48" s="3">
        <v>2.5</v>
      </c>
      <c r="M48" s="10">
        <v>456.6415544</v>
      </c>
      <c r="N48" s="3">
        <v>3.738</v>
      </c>
      <c r="O48" s="3">
        <v>600.7</v>
      </c>
      <c r="P48" s="3">
        <v>116.9</v>
      </c>
      <c r="Q48" s="3">
        <v>17.10801004</v>
      </c>
      <c r="R48" s="3">
        <v>6.336</v>
      </c>
      <c r="S48" s="3">
        <v>6.557</v>
      </c>
      <c r="T48" s="3">
        <v>474.75</v>
      </c>
      <c r="U48" s="3">
        <v>280.370656</v>
      </c>
      <c r="V48" s="3">
        <v>0.613</v>
      </c>
      <c r="W48" s="3">
        <v>30.0</v>
      </c>
      <c r="X48" s="3">
        <v>26.22</v>
      </c>
      <c r="Y48" s="3">
        <v>63.0</v>
      </c>
      <c r="Z48" s="3">
        <v>22.0</v>
      </c>
      <c r="AA48" s="3">
        <v>69.0</v>
      </c>
      <c r="AB48" s="3">
        <v>38.0</v>
      </c>
      <c r="AC48" s="11">
        <v>0.2944</v>
      </c>
      <c r="AD48" s="3">
        <v>190.0</v>
      </c>
      <c r="AE48" s="3">
        <v>1.09</v>
      </c>
      <c r="AF48" s="3">
        <v>0.287</v>
      </c>
      <c r="AG48" s="3">
        <v>1.364</v>
      </c>
      <c r="AH48" s="3">
        <v>0.313</v>
      </c>
      <c r="AI48" s="12">
        <f t="shared" si="1"/>
        <v>9.637535585</v>
      </c>
      <c r="AJ48" s="13">
        <f t="shared" si="2"/>
        <v>0.5403389216</v>
      </c>
      <c r="AK48" s="14">
        <f t="shared" si="3"/>
        <v>0.1214912018</v>
      </c>
      <c r="AL48" s="3">
        <v>928.0</v>
      </c>
      <c r="AM48" s="3">
        <v>302.0</v>
      </c>
      <c r="AN48" s="3">
        <v>13474.0</v>
      </c>
      <c r="AO48" s="3">
        <v>10293.0</v>
      </c>
      <c r="AP48" s="3">
        <v>1151.0</v>
      </c>
      <c r="AQ48" s="3">
        <v>2356.0</v>
      </c>
      <c r="AR48" s="3">
        <v>2074.0</v>
      </c>
      <c r="AS48" s="3">
        <v>0.5</v>
      </c>
      <c r="AT48" s="3">
        <v>1.22</v>
      </c>
      <c r="AU48" s="3">
        <v>0.99</v>
      </c>
      <c r="AV48" s="3">
        <v>1932.0</v>
      </c>
      <c r="AW48" s="3">
        <v>5580.0</v>
      </c>
      <c r="AX48" s="3">
        <v>1527.0</v>
      </c>
      <c r="AY48" s="3">
        <v>3.08</v>
      </c>
      <c r="AZ48" s="3">
        <v>0.12</v>
      </c>
      <c r="BA48" s="3">
        <v>1951.0</v>
      </c>
      <c r="BB48" s="3">
        <v>1254.0</v>
      </c>
    </row>
    <row r="49" ht="15.75" customHeight="1">
      <c r="A49" s="3">
        <v>3433.0</v>
      </c>
      <c r="B49" s="3">
        <v>12518.5</v>
      </c>
      <c r="C49" s="3" t="s">
        <v>140</v>
      </c>
      <c r="D49" s="3" t="s">
        <v>76</v>
      </c>
      <c r="E49" s="3" t="s">
        <v>82</v>
      </c>
      <c r="F49" s="3" t="s">
        <v>141</v>
      </c>
      <c r="G49" s="9">
        <v>45391.0</v>
      </c>
      <c r="H49" s="3">
        <v>20.7</v>
      </c>
      <c r="I49" s="3">
        <v>0.05</v>
      </c>
      <c r="J49" s="3">
        <v>6.0</v>
      </c>
      <c r="K49" s="3">
        <v>0.496</v>
      </c>
      <c r="L49" s="3">
        <v>1.7</v>
      </c>
      <c r="M49" s="10">
        <v>93.6528487</v>
      </c>
      <c r="N49" s="3">
        <v>8.878</v>
      </c>
      <c r="O49" s="3">
        <v>653.9</v>
      </c>
      <c r="P49" s="3">
        <v>106.2</v>
      </c>
      <c r="Q49" s="3">
        <v>10.91598335</v>
      </c>
      <c r="R49" s="3">
        <v>6.292</v>
      </c>
      <c r="S49" s="3">
        <v>6.674</v>
      </c>
      <c r="T49" s="3">
        <v>357.65</v>
      </c>
      <c r="U49" s="3">
        <v>203.3795697</v>
      </c>
      <c r="V49" s="3">
        <v>0.515</v>
      </c>
      <c r="W49" s="3">
        <v>34.0</v>
      </c>
      <c r="X49" s="3">
        <v>49.4</v>
      </c>
      <c r="Y49" s="3">
        <v>52.0</v>
      </c>
      <c r="Z49" s="3">
        <v>13.0</v>
      </c>
      <c r="AA49" s="3">
        <v>21.0</v>
      </c>
      <c r="AB49" s="3">
        <v>38.0</v>
      </c>
      <c r="AC49" s="11">
        <v>0.0578</v>
      </c>
      <c r="AD49" s="3">
        <v>210.0</v>
      </c>
      <c r="AE49" s="3">
        <v>1.07</v>
      </c>
      <c r="AF49" s="3">
        <v>0.208</v>
      </c>
      <c r="AG49" s="3">
        <v>1.106</v>
      </c>
      <c r="AH49" s="3">
        <v>0.101</v>
      </c>
      <c r="AI49" s="12">
        <f t="shared" si="1"/>
        <v>7.692276831</v>
      </c>
      <c r="AJ49" s="13">
        <f t="shared" si="2"/>
        <v>0.5761982997</v>
      </c>
      <c r="AK49" s="14">
        <f t="shared" si="3"/>
        <v>0.03121774148</v>
      </c>
      <c r="AL49" s="3">
        <v>1866.0</v>
      </c>
      <c r="AM49" s="3">
        <v>978.0</v>
      </c>
      <c r="AN49" s="3">
        <v>16765.0</v>
      </c>
      <c r="AO49" s="3">
        <v>12364.0</v>
      </c>
      <c r="AP49" s="3">
        <v>1735.0</v>
      </c>
      <c r="AQ49" s="3">
        <v>2761.0</v>
      </c>
      <c r="AR49" s="3">
        <v>2283.0</v>
      </c>
      <c r="AS49" s="3">
        <v>0.52</v>
      </c>
      <c r="AT49" s="3">
        <v>0.52</v>
      </c>
      <c r="AU49" s="3">
        <v>1.33</v>
      </c>
      <c r="AV49" s="3">
        <v>2070.0</v>
      </c>
      <c r="AW49" s="3">
        <v>6779.0</v>
      </c>
      <c r="AX49" s="3">
        <v>1208.0</v>
      </c>
      <c r="AY49" s="3">
        <v>1.91</v>
      </c>
      <c r="AZ49" s="3">
        <v>0.23</v>
      </c>
      <c r="BA49" s="3">
        <v>1558.0</v>
      </c>
      <c r="BB49" s="3">
        <v>2307.0</v>
      </c>
    </row>
    <row r="50" ht="15.75" customHeight="1">
      <c r="A50" s="3">
        <v>3433.0</v>
      </c>
      <c r="B50" s="3">
        <v>12518.6</v>
      </c>
      <c r="C50" s="3" t="s">
        <v>142</v>
      </c>
      <c r="D50" s="3" t="s">
        <v>76</v>
      </c>
      <c r="E50" s="3" t="s">
        <v>77</v>
      </c>
      <c r="F50" s="3" t="s">
        <v>141</v>
      </c>
      <c r="G50" s="9">
        <v>45391.0</v>
      </c>
      <c r="H50" s="3">
        <v>29.5</v>
      </c>
      <c r="I50" s="3">
        <v>0.15</v>
      </c>
      <c r="J50" s="3">
        <v>7.0</v>
      </c>
      <c r="K50" s="3">
        <v>0.644</v>
      </c>
      <c r="L50" s="3">
        <v>3.0</v>
      </c>
      <c r="M50" s="10">
        <v>87.14810374</v>
      </c>
      <c r="N50" s="3">
        <v>108.3</v>
      </c>
      <c r="O50" s="3">
        <v>2075.0</v>
      </c>
      <c r="P50" s="3">
        <v>227.3</v>
      </c>
      <c r="Q50" s="3">
        <v>21.24088394</v>
      </c>
      <c r="R50" s="3">
        <v>6.23</v>
      </c>
      <c r="S50" s="3">
        <v>6.569</v>
      </c>
      <c r="T50" s="3">
        <v>388.6</v>
      </c>
      <c r="U50" s="3">
        <v>266.2627898</v>
      </c>
      <c r="V50" s="3">
        <v>0.507</v>
      </c>
      <c r="W50" s="3">
        <v>33.1</v>
      </c>
      <c r="X50" s="3">
        <v>150.7</v>
      </c>
      <c r="Y50" s="3">
        <v>57.0</v>
      </c>
      <c r="Z50" s="3">
        <v>16.0</v>
      </c>
      <c r="AA50" s="3">
        <v>31.0</v>
      </c>
      <c r="AB50" s="3">
        <v>38.0</v>
      </c>
      <c r="AC50" s="11">
        <v>0.0182</v>
      </c>
      <c r="AD50" s="3">
        <v>130.0</v>
      </c>
      <c r="AE50" s="3">
        <v>1.745</v>
      </c>
      <c r="AF50" s="3">
        <v>1.783</v>
      </c>
      <c r="AG50" s="3">
        <v>8.478</v>
      </c>
      <c r="AH50" s="3">
        <v>2.698</v>
      </c>
      <c r="AI50" s="12">
        <f t="shared" si="1"/>
        <v>16.87586777</v>
      </c>
      <c r="AJ50" s="13">
        <f t="shared" si="2"/>
        <v>0.7446057258</v>
      </c>
      <c r="AK50" s="14">
        <f t="shared" si="3"/>
        <v>0.0132411962</v>
      </c>
      <c r="AL50" s="3">
        <v>1427.0</v>
      </c>
      <c r="AM50" s="3">
        <v>1130.0</v>
      </c>
      <c r="AN50" s="3">
        <v>18549.0</v>
      </c>
      <c r="AO50" s="3">
        <v>13671.0</v>
      </c>
      <c r="AP50" s="3">
        <v>2352.0</v>
      </c>
      <c r="AQ50" s="3">
        <v>2601.0</v>
      </c>
      <c r="AR50" s="3">
        <v>2380.0</v>
      </c>
      <c r="AS50" s="3">
        <v>0.57</v>
      </c>
      <c r="AT50" s="3">
        <v>0.68</v>
      </c>
      <c r="AU50" s="3">
        <v>0.92</v>
      </c>
      <c r="AV50" s="3">
        <v>2135.0</v>
      </c>
      <c r="AW50" s="3">
        <v>7332.0</v>
      </c>
      <c r="AX50" s="3">
        <v>1702.0</v>
      </c>
      <c r="AY50" s="3">
        <v>1.26</v>
      </c>
      <c r="AZ50" s="3">
        <v>0.19</v>
      </c>
      <c r="BA50" s="3">
        <v>2321.0</v>
      </c>
      <c r="BB50" s="3">
        <v>2503.0</v>
      </c>
    </row>
    <row r="51" ht="15.75" customHeight="1">
      <c r="A51" s="3">
        <v>3433.0</v>
      </c>
      <c r="B51" s="3">
        <v>12518.7</v>
      </c>
      <c r="C51" s="3" t="s">
        <v>143</v>
      </c>
      <c r="D51" s="3" t="s">
        <v>76</v>
      </c>
      <c r="E51" s="3" t="s">
        <v>73</v>
      </c>
      <c r="F51" s="3" t="s">
        <v>141</v>
      </c>
      <c r="G51" s="9">
        <v>45391.0</v>
      </c>
      <c r="H51" s="3">
        <v>60.3</v>
      </c>
      <c r="I51" s="3">
        <v>0.23</v>
      </c>
      <c r="J51" s="3">
        <v>15.0</v>
      </c>
      <c r="K51" s="3">
        <v>1.24</v>
      </c>
      <c r="L51" s="3">
        <v>1.8</v>
      </c>
      <c r="M51" s="10">
        <v>188.4813851</v>
      </c>
      <c r="N51" s="3">
        <v>4.366</v>
      </c>
      <c r="O51" s="3">
        <v>491.9</v>
      </c>
      <c r="P51" s="3">
        <v>63.32</v>
      </c>
      <c r="Q51" s="3">
        <v>34.80999352</v>
      </c>
      <c r="R51" s="3">
        <v>6.155</v>
      </c>
      <c r="S51" s="3">
        <v>6.463</v>
      </c>
      <c r="T51" s="3">
        <v>330.1</v>
      </c>
      <c r="U51" s="3">
        <v>263.0943662</v>
      </c>
      <c r="V51" s="3">
        <v>0.559</v>
      </c>
      <c r="W51" s="3">
        <v>30.5</v>
      </c>
      <c r="X51" s="3">
        <v>29.26</v>
      </c>
      <c r="Y51" s="3">
        <v>63.0</v>
      </c>
      <c r="Z51" s="3">
        <v>21.0</v>
      </c>
      <c r="AA51" s="3">
        <v>68.0</v>
      </c>
      <c r="AB51" s="3">
        <v>38.0</v>
      </c>
      <c r="AC51" s="11">
        <v>0.1618</v>
      </c>
      <c r="AD51" s="3">
        <v>183.0</v>
      </c>
      <c r="AE51" s="3">
        <v>1.131</v>
      </c>
      <c r="AF51" s="3">
        <v>0.335</v>
      </c>
      <c r="AG51" s="3">
        <v>3.303</v>
      </c>
      <c r="AH51" s="3">
        <v>0.482</v>
      </c>
      <c r="AI51" s="12">
        <f t="shared" si="1"/>
        <v>8.96048673</v>
      </c>
      <c r="AJ51" s="13">
        <f t="shared" si="2"/>
        <v>0.4007021982</v>
      </c>
      <c r="AK51" s="14">
        <f t="shared" si="3"/>
        <v>0.05393519542</v>
      </c>
      <c r="AL51" s="3">
        <v>1824.0</v>
      </c>
      <c r="AM51" s="3">
        <v>850.0</v>
      </c>
      <c r="AN51" s="3">
        <v>18935.0</v>
      </c>
      <c r="AO51" s="3">
        <v>13955.0</v>
      </c>
      <c r="AP51" s="3">
        <v>2244.0</v>
      </c>
      <c r="AQ51" s="3">
        <v>2682.0</v>
      </c>
      <c r="AR51" s="3">
        <v>2382.0</v>
      </c>
      <c r="AS51" s="3">
        <v>0.61</v>
      </c>
      <c r="AT51" s="3">
        <v>0.84</v>
      </c>
      <c r="AU51" s="3">
        <v>0.96</v>
      </c>
      <c r="AV51" s="3">
        <v>2203.0</v>
      </c>
      <c r="AW51" s="3">
        <v>7308.0</v>
      </c>
      <c r="AX51" s="3">
        <v>2029.0</v>
      </c>
      <c r="AY51" s="3">
        <v>2.15</v>
      </c>
      <c r="AZ51" s="3">
        <v>0.19</v>
      </c>
      <c r="BA51" s="3">
        <v>2306.0</v>
      </c>
      <c r="BB51" s="3">
        <v>2416.0</v>
      </c>
    </row>
    <row r="52" ht="15.75" customHeight="1">
      <c r="A52" s="3">
        <v>3433.0</v>
      </c>
      <c r="B52" s="3">
        <v>12518.8</v>
      </c>
      <c r="C52" s="3" t="s">
        <v>144</v>
      </c>
      <c r="D52" s="3" t="s">
        <v>81</v>
      </c>
      <c r="E52" s="3" t="s">
        <v>82</v>
      </c>
      <c r="F52" s="3" t="s">
        <v>145</v>
      </c>
      <c r="G52" s="9">
        <v>45391.0</v>
      </c>
      <c r="H52" s="3">
        <v>69.9</v>
      </c>
      <c r="I52" s="3">
        <v>0.05</v>
      </c>
      <c r="J52" s="3">
        <v>4.0</v>
      </c>
      <c r="K52" s="3">
        <v>0.913</v>
      </c>
      <c r="L52" s="3">
        <v>1.9</v>
      </c>
      <c r="M52" s="10">
        <v>401.2262274</v>
      </c>
      <c r="N52" s="3">
        <v>20.44</v>
      </c>
      <c r="O52" s="3">
        <v>605.9</v>
      </c>
      <c r="P52" s="3">
        <v>81.65</v>
      </c>
      <c r="Q52" s="3">
        <v>40.11973061</v>
      </c>
      <c r="R52" s="3">
        <v>6.258</v>
      </c>
      <c r="S52" s="3">
        <v>6.604</v>
      </c>
      <c r="T52" s="3">
        <v>343.6</v>
      </c>
      <c r="U52" s="3">
        <v>284.0370813</v>
      </c>
      <c r="V52" s="3">
        <v>0.434</v>
      </c>
      <c r="W52" s="3">
        <v>31.7</v>
      </c>
      <c r="X52" s="3">
        <v>60.43</v>
      </c>
      <c r="Y52" s="3">
        <v>63.0</v>
      </c>
      <c r="Z52" s="3">
        <v>13.0</v>
      </c>
      <c r="AA52" s="3">
        <v>76.0</v>
      </c>
      <c r="AB52" s="3">
        <v>38.0</v>
      </c>
      <c r="AC52" s="11">
        <v>0.277</v>
      </c>
      <c r="AD52" s="3">
        <v>181.0</v>
      </c>
      <c r="AE52" s="3">
        <v>1.114</v>
      </c>
      <c r="AF52" s="3">
        <v>0.335</v>
      </c>
      <c r="AG52" s="3">
        <v>11.63</v>
      </c>
      <c r="AH52" s="3">
        <v>4.662</v>
      </c>
      <c r="AI52" s="12">
        <f t="shared" si="1"/>
        <v>8.837045764</v>
      </c>
      <c r="AJ52" s="13">
        <f t="shared" si="2"/>
        <v>0.5518864442</v>
      </c>
      <c r="AK52" s="14">
        <f t="shared" si="3"/>
        <v>0.1164173216</v>
      </c>
      <c r="AL52" s="3">
        <v>2149.0</v>
      </c>
      <c r="AM52" s="3">
        <v>763.0</v>
      </c>
      <c r="AN52" s="3">
        <v>18709.0</v>
      </c>
      <c r="AO52" s="3">
        <v>13466.0</v>
      </c>
      <c r="AP52" s="3">
        <v>2184.0</v>
      </c>
      <c r="AQ52" s="3">
        <v>2811.0</v>
      </c>
      <c r="AR52" s="3">
        <v>2213.0</v>
      </c>
      <c r="AS52" s="3">
        <v>0.6</v>
      </c>
      <c r="AT52" s="3">
        <v>0.84</v>
      </c>
      <c r="AU52" s="3">
        <v>0.84</v>
      </c>
      <c r="AV52" s="3">
        <v>1950.0</v>
      </c>
      <c r="AW52" s="3">
        <v>7209.0</v>
      </c>
      <c r="AX52" s="3">
        <v>1973.0</v>
      </c>
      <c r="AY52" s="3">
        <v>2.82</v>
      </c>
      <c r="AZ52" s="3">
        <v>0.22</v>
      </c>
      <c r="BA52" s="3">
        <v>2331.0</v>
      </c>
      <c r="BB52" s="3">
        <v>2335.0</v>
      </c>
    </row>
    <row r="53" ht="15.75" customHeight="1">
      <c r="A53" s="3">
        <v>3433.0</v>
      </c>
      <c r="B53" s="3">
        <v>12518.9</v>
      </c>
      <c r="C53" s="3" t="s">
        <v>146</v>
      </c>
      <c r="D53" s="3" t="s">
        <v>81</v>
      </c>
      <c r="E53" s="3" t="s">
        <v>77</v>
      </c>
      <c r="F53" s="3" t="s">
        <v>145</v>
      </c>
      <c r="G53" s="9">
        <v>45391.0</v>
      </c>
      <c r="H53" s="3">
        <v>23.8</v>
      </c>
      <c r="I53" s="3">
        <v>0.05</v>
      </c>
      <c r="J53" s="3">
        <v>8.0</v>
      </c>
      <c r="K53" s="3">
        <v>0.573</v>
      </c>
      <c r="L53" s="3">
        <v>1.8</v>
      </c>
      <c r="M53" s="10">
        <v>180.082058</v>
      </c>
      <c r="N53" s="3">
        <v>43.07</v>
      </c>
      <c r="O53" s="3">
        <v>631.4</v>
      </c>
      <c r="P53" s="3">
        <v>91.25</v>
      </c>
      <c r="Q53" s="3">
        <v>17.27630368</v>
      </c>
      <c r="R53" s="3">
        <v>5.992</v>
      </c>
      <c r="S53" s="3">
        <v>6.538</v>
      </c>
      <c r="T53" s="3">
        <v>245.4</v>
      </c>
      <c r="U53" s="3">
        <v>264.1977217</v>
      </c>
      <c r="V53" s="3">
        <v>0.558</v>
      </c>
      <c r="W53" s="3">
        <v>32.3</v>
      </c>
      <c r="X53" s="3">
        <v>73.08</v>
      </c>
      <c r="Y53" s="3">
        <v>49.0</v>
      </c>
      <c r="Z53" s="3">
        <v>9.0</v>
      </c>
      <c r="AA53" s="3">
        <v>25.0</v>
      </c>
      <c r="AB53" s="3">
        <v>38.0</v>
      </c>
      <c r="AC53" s="11">
        <v>0.118</v>
      </c>
      <c r="AD53" s="3">
        <v>136.0</v>
      </c>
      <c r="AE53" s="3">
        <v>1.123</v>
      </c>
      <c r="AF53" s="3">
        <v>0.527</v>
      </c>
      <c r="AG53" s="3">
        <v>4.574</v>
      </c>
      <c r="AH53" s="3">
        <v>0.711</v>
      </c>
      <c r="AI53" s="12">
        <f t="shared" si="1"/>
        <v>9.058738994</v>
      </c>
      <c r="AJ53" s="13">
        <f t="shared" si="2"/>
        <v>0.4899952407</v>
      </c>
      <c r="AK53" s="14">
        <f t="shared" si="3"/>
        <v>0.05097275316</v>
      </c>
      <c r="AL53" s="3">
        <v>1565.0</v>
      </c>
      <c r="AM53" s="3">
        <v>426.0</v>
      </c>
      <c r="AN53" s="3">
        <v>13957.0</v>
      </c>
      <c r="AO53" s="3">
        <v>9557.0</v>
      </c>
      <c r="AP53" s="3">
        <v>694.0</v>
      </c>
      <c r="AQ53" s="3">
        <v>1558.0</v>
      </c>
      <c r="AR53" s="3">
        <v>2192.0</v>
      </c>
      <c r="AS53" s="3">
        <v>0.67</v>
      </c>
      <c r="AT53" s="3">
        <v>0.51</v>
      </c>
      <c r="AU53" s="3">
        <v>0.89</v>
      </c>
      <c r="AV53" s="3">
        <v>2154.0</v>
      </c>
      <c r="AW53" s="3">
        <v>4444.0</v>
      </c>
      <c r="AX53" s="3">
        <v>994.0</v>
      </c>
      <c r="AY53" s="3">
        <v>3.68</v>
      </c>
      <c r="AZ53" s="3">
        <v>0.21</v>
      </c>
      <c r="BA53" s="3">
        <v>2409.0</v>
      </c>
      <c r="BB53" s="3">
        <v>1964.0</v>
      </c>
    </row>
    <row r="54" ht="15.75" customHeight="1">
      <c r="A54" s="3">
        <v>3433.0</v>
      </c>
      <c r="B54" s="3">
        <v>12519.0</v>
      </c>
      <c r="C54" s="3" t="s">
        <v>147</v>
      </c>
      <c r="D54" s="3" t="s">
        <v>81</v>
      </c>
      <c r="E54" s="3" t="s">
        <v>73</v>
      </c>
      <c r="F54" s="3" t="s">
        <v>145</v>
      </c>
      <c r="G54" s="9">
        <v>45391.0</v>
      </c>
      <c r="H54" s="3">
        <v>29.5</v>
      </c>
      <c r="I54" s="3">
        <v>0.08</v>
      </c>
      <c r="J54" s="3">
        <v>8.0</v>
      </c>
      <c r="K54" s="3">
        <v>0.644</v>
      </c>
      <c r="L54" s="3">
        <v>1.2</v>
      </c>
      <c r="M54" s="10">
        <v>572.8815438</v>
      </c>
      <c r="N54" s="3">
        <v>8.894</v>
      </c>
      <c r="O54" s="3">
        <v>528.9</v>
      </c>
      <c r="P54" s="3">
        <v>59.74</v>
      </c>
      <c r="Q54" s="3">
        <v>15.47563263</v>
      </c>
      <c r="R54" s="3">
        <v>5.922</v>
      </c>
      <c r="S54" s="3">
        <v>6.477</v>
      </c>
      <c r="T54" s="3">
        <v>270.8</v>
      </c>
      <c r="U54" s="3">
        <v>270.0300129</v>
      </c>
      <c r="V54" s="3">
        <v>0.444</v>
      </c>
      <c r="W54" s="3">
        <v>30.6</v>
      </c>
      <c r="X54" s="3">
        <v>48.62</v>
      </c>
      <c r="Y54" s="3">
        <v>51.0</v>
      </c>
      <c r="Z54" s="3">
        <v>10.0</v>
      </c>
      <c r="AA54" s="3">
        <v>33.0</v>
      </c>
      <c r="AB54" s="3">
        <v>38.0</v>
      </c>
      <c r="AC54" s="11">
        <v>0.467</v>
      </c>
      <c r="AD54" s="3">
        <v>226.0</v>
      </c>
      <c r="AE54" s="3">
        <v>1.109</v>
      </c>
      <c r="AF54" s="3">
        <v>0.081</v>
      </c>
      <c r="AG54" s="3">
        <v>2.569</v>
      </c>
      <c r="AH54" s="3">
        <v>0.242</v>
      </c>
      <c r="AI54" s="12">
        <f t="shared" si="1"/>
        <v>9.894624619</v>
      </c>
      <c r="AJ54" s="13">
        <f t="shared" si="2"/>
        <v>0.4714301753</v>
      </c>
      <c r="AK54" s="14">
        <f t="shared" si="3"/>
        <v>0.1484570756</v>
      </c>
      <c r="AL54" s="3">
        <v>887.0</v>
      </c>
      <c r="AM54" s="3">
        <v>492.0</v>
      </c>
      <c r="AN54" s="3">
        <v>13259.0</v>
      </c>
      <c r="AO54" s="3">
        <v>9959.0</v>
      </c>
      <c r="AP54" s="3">
        <v>865.0</v>
      </c>
      <c r="AQ54" s="3">
        <v>2646.0</v>
      </c>
      <c r="AR54" s="3">
        <v>2000.0</v>
      </c>
      <c r="AS54" s="3">
        <v>0.46</v>
      </c>
      <c r="AT54" s="3">
        <v>0.15</v>
      </c>
      <c r="AU54" s="3">
        <v>1.01</v>
      </c>
      <c r="AV54" s="3">
        <v>1939.0</v>
      </c>
      <c r="AW54" s="3">
        <v>5511.0</v>
      </c>
      <c r="AX54" s="3">
        <v>333.0</v>
      </c>
      <c r="AY54" s="3">
        <v>1.8</v>
      </c>
      <c r="AZ54" s="3">
        <v>0.14</v>
      </c>
      <c r="BA54" s="3">
        <v>1922.0</v>
      </c>
      <c r="BB54" s="3">
        <v>2177.0</v>
      </c>
    </row>
    <row r="55" ht="15.75" customHeight="1">
      <c r="A55" s="3">
        <v>3433.0</v>
      </c>
      <c r="B55" s="3">
        <v>12519.1</v>
      </c>
      <c r="C55" s="3" t="s">
        <v>148</v>
      </c>
      <c r="D55" s="3" t="s">
        <v>87</v>
      </c>
      <c r="E55" s="3" t="s">
        <v>82</v>
      </c>
      <c r="F55" s="3" t="s">
        <v>149</v>
      </c>
      <c r="G55" s="9">
        <v>45391.0</v>
      </c>
      <c r="H55" s="3">
        <v>91.8</v>
      </c>
      <c r="I55" s="3">
        <v>0.28</v>
      </c>
      <c r="J55" s="3">
        <v>17.0</v>
      </c>
      <c r="K55" s="3">
        <v>1.08</v>
      </c>
      <c r="L55" s="3">
        <v>2.5</v>
      </c>
      <c r="M55" s="10">
        <v>62.1285163</v>
      </c>
      <c r="N55" s="3">
        <v>18.79</v>
      </c>
      <c r="O55" s="3">
        <v>833.9</v>
      </c>
      <c r="P55" s="3">
        <v>145.7</v>
      </c>
      <c r="Q55" s="3">
        <v>15.11582482</v>
      </c>
      <c r="R55" s="3">
        <v>6.41</v>
      </c>
      <c r="S55" s="3">
        <v>6.648</v>
      </c>
      <c r="T55" s="3">
        <v>205.3</v>
      </c>
      <c r="U55" s="3">
        <v>210.5938472</v>
      </c>
      <c r="V55" s="3">
        <v>0.496</v>
      </c>
      <c r="W55" s="3">
        <v>30.4</v>
      </c>
      <c r="X55" s="3">
        <v>35.05</v>
      </c>
      <c r="Y55" s="3">
        <v>69.0</v>
      </c>
      <c r="Z55" s="3">
        <v>19.0</v>
      </c>
      <c r="AA55" s="3">
        <v>104.0</v>
      </c>
      <c r="AB55" s="3">
        <v>38.0</v>
      </c>
      <c r="AC55" s="11">
        <v>0.03</v>
      </c>
      <c r="AD55" s="3">
        <v>82.0</v>
      </c>
      <c r="AE55" s="3">
        <v>1.128</v>
      </c>
      <c r="AF55" s="3">
        <v>0.415</v>
      </c>
      <c r="AG55" s="3">
        <v>8.339</v>
      </c>
      <c r="AH55" s="3">
        <v>0.723</v>
      </c>
      <c r="AI55" s="12">
        <f t="shared" si="1"/>
        <v>9.115094088</v>
      </c>
      <c r="AJ55" s="13">
        <f t="shared" si="2"/>
        <v>0.6138273543</v>
      </c>
      <c r="AK55" s="14">
        <f t="shared" si="3"/>
        <v>0.01747693292</v>
      </c>
      <c r="AL55" s="3">
        <v>2591.0</v>
      </c>
      <c r="AM55" s="3">
        <v>639.0</v>
      </c>
      <c r="AN55" s="3">
        <v>15888.0</v>
      </c>
      <c r="AO55" s="3">
        <v>11812.0</v>
      </c>
      <c r="AP55" s="3">
        <v>717.0</v>
      </c>
      <c r="AQ55" s="3">
        <v>2556.0</v>
      </c>
      <c r="AR55" s="3">
        <v>2274.0</v>
      </c>
      <c r="AS55" s="3">
        <v>0.74</v>
      </c>
      <c r="AT55" s="3">
        <v>0.72</v>
      </c>
      <c r="AU55" s="3">
        <v>2.54</v>
      </c>
      <c r="AV55" s="3">
        <v>2150.0</v>
      </c>
      <c r="AW55" s="3">
        <v>5547.0</v>
      </c>
      <c r="AX55" s="3">
        <v>1728.0</v>
      </c>
      <c r="AY55" s="3">
        <v>4.06</v>
      </c>
      <c r="AZ55" s="3">
        <v>0.27</v>
      </c>
      <c r="BA55" s="3">
        <v>846.0</v>
      </c>
      <c r="BB55" s="3">
        <v>2388.0</v>
      </c>
    </row>
    <row r="56" ht="15.75" customHeight="1">
      <c r="A56" s="3">
        <v>3433.0</v>
      </c>
      <c r="B56" s="3">
        <v>12519.2</v>
      </c>
      <c r="C56" s="3" t="s">
        <v>150</v>
      </c>
      <c r="D56" s="3" t="s">
        <v>87</v>
      </c>
      <c r="E56" s="3" t="s">
        <v>77</v>
      </c>
      <c r="F56" s="3" t="s">
        <v>149</v>
      </c>
      <c r="G56" s="9">
        <v>45391.0</v>
      </c>
      <c r="H56" s="3">
        <v>37.4</v>
      </c>
      <c r="I56" s="3">
        <v>0.3</v>
      </c>
      <c r="J56" s="3">
        <v>13.0</v>
      </c>
      <c r="K56" s="3">
        <v>0.817</v>
      </c>
      <c r="L56" s="3">
        <v>1.8</v>
      </c>
      <c r="M56" s="10">
        <v>375.0350105</v>
      </c>
      <c r="N56" s="3">
        <v>6.771</v>
      </c>
      <c r="O56" s="3">
        <v>646.6</v>
      </c>
      <c r="P56" s="3">
        <v>122.2</v>
      </c>
      <c r="Q56" s="3">
        <v>25.91718488</v>
      </c>
      <c r="R56" s="3">
        <v>6.698</v>
      </c>
      <c r="S56" s="3">
        <v>6.666</v>
      </c>
      <c r="T56" s="3">
        <v>353.8</v>
      </c>
      <c r="U56" s="3">
        <v>241.6754388</v>
      </c>
      <c r="V56" s="3">
        <v>0.241</v>
      </c>
      <c r="W56" s="3">
        <v>31.9</v>
      </c>
      <c r="X56" s="3">
        <v>46.53</v>
      </c>
      <c r="Y56" s="3">
        <v>55.0</v>
      </c>
      <c r="Z56" s="3">
        <v>13.0</v>
      </c>
      <c r="AA56" s="3">
        <v>40.0</v>
      </c>
      <c r="AB56" s="3">
        <v>38.0</v>
      </c>
      <c r="AC56" s="11">
        <v>0.226</v>
      </c>
      <c r="AD56" s="3">
        <v>197.0</v>
      </c>
      <c r="AE56" s="3">
        <v>1.118</v>
      </c>
      <c r="AF56" s="3">
        <v>0.126</v>
      </c>
      <c r="AG56" s="3">
        <v>9.023</v>
      </c>
      <c r="AH56" s="3">
        <v>0.421</v>
      </c>
      <c r="AI56" s="12">
        <f t="shared" si="1"/>
        <v>8.642331168</v>
      </c>
      <c r="AJ56" s="13">
        <f t="shared" si="2"/>
        <v>0.6135301998</v>
      </c>
      <c r="AK56" s="14">
        <f t="shared" si="3"/>
        <v>0.1112695421</v>
      </c>
      <c r="AL56" s="3">
        <v>1890.0</v>
      </c>
      <c r="AM56" s="3">
        <v>766.0</v>
      </c>
      <c r="AN56" s="3">
        <v>14871.0</v>
      </c>
      <c r="AO56" s="3">
        <v>9817.0</v>
      </c>
      <c r="AP56" s="3">
        <v>912.0</v>
      </c>
      <c r="AQ56" s="3">
        <v>2578.0</v>
      </c>
      <c r="AR56" s="3">
        <v>2057.0</v>
      </c>
      <c r="AS56" s="3">
        <v>0.38</v>
      </c>
      <c r="AT56" s="3">
        <v>0.01</v>
      </c>
      <c r="AU56" s="3">
        <v>0.9</v>
      </c>
      <c r="AV56" s="3">
        <v>2163.0</v>
      </c>
      <c r="AW56" s="3">
        <v>5547.0</v>
      </c>
      <c r="AX56" s="3">
        <v>11.0</v>
      </c>
      <c r="AY56" s="3">
        <v>2.47</v>
      </c>
      <c r="AZ56" s="3">
        <v>0.27</v>
      </c>
      <c r="BA56" s="3">
        <v>2398.0</v>
      </c>
      <c r="BB56" s="3">
        <v>2097.0</v>
      </c>
    </row>
    <row r="57" ht="15.75" customHeight="1">
      <c r="A57" s="3">
        <v>3433.0</v>
      </c>
      <c r="B57" s="3">
        <v>12519.3</v>
      </c>
      <c r="C57" s="3" t="s">
        <v>151</v>
      </c>
      <c r="D57" s="3" t="s">
        <v>87</v>
      </c>
      <c r="E57" s="3" t="s">
        <v>73</v>
      </c>
      <c r="F57" s="3" t="s">
        <v>149</v>
      </c>
      <c r="G57" s="9">
        <v>45391.0</v>
      </c>
      <c r="H57" s="3">
        <v>67.5</v>
      </c>
      <c r="I57" s="3">
        <v>0.15</v>
      </c>
      <c r="J57" s="3">
        <v>12.0</v>
      </c>
      <c r="K57" s="3">
        <v>1.05</v>
      </c>
      <c r="L57" s="3">
        <v>2.5</v>
      </c>
      <c r="M57" s="10">
        <v>395.0480861</v>
      </c>
      <c r="N57" s="3">
        <v>6.968</v>
      </c>
      <c r="O57" s="3">
        <v>686.5</v>
      </c>
      <c r="P57" s="3">
        <v>119.8</v>
      </c>
      <c r="Q57" s="3">
        <v>22.09448724</v>
      </c>
      <c r="R57" s="3">
        <v>6.558</v>
      </c>
      <c r="S57" s="3">
        <v>6.661</v>
      </c>
      <c r="T57" s="3">
        <v>363.8</v>
      </c>
      <c r="U57" s="3">
        <v>304.7871911</v>
      </c>
      <c r="V57" s="3">
        <v>0.591</v>
      </c>
      <c r="W57" s="3">
        <v>30.4</v>
      </c>
      <c r="X57" s="3">
        <v>31.41</v>
      </c>
      <c r="Y57" s="3">
        <v>64.0</v>
      </c>
      <c r="Z57" s="3">
        <v>16.0</v>
      </c>
      <c r="AA57" s="3">
        <v>77.0</v>
      </c>
      <c r="AB57" s="3">
        <v>38.0</v>
      </c>
      <c r="AC57" s="11">
        <v>0.229</v>
      </c>
      <c r="AD57" s="3">
        <v>146.0</v>
      </c>
      <c r="AE57" s="3">
        <v>1.08</v>
      </c>
      <c r="AF57" s="3">
        <v>0.265</v>
      </c>
      <c r="AG57" s="3">
        <v>0.808</v>
      </c>
      <c r="AH57" s="3">
        <v>0.473</v>
      </c>
      <c r="AI57" s="12">
        <f t="shared" si="1"/>
        <v>8.909965031</v>
      </c>
      <c r="AJ57" s="13">
        <f t="shared" si="2"/>
        <v>0.6195271263</v>
      </c>
      <c r="AK57" s="14">
        <f t="shared" si="3"/>
        <v>0.1136866202</v>
      </c>
      <c r="AL57" s="3">
        <v>2164.0</v>
      </c>
      <c r="AM57" s="3">
        <v>460.0</v>
      </c>
      <c r="AN57" s="3">
        <v>14961.0</v>
      </c>
      <c r="AO57" s="3">
        <v>10309.0</v>
      </c>
      <c r="AP57" s="3">
        <v>816.0</v>
      </c>
      <c r="AQ57" s="3">
        <v>1956.0</v>
      </c>
      <c r="AR57" s="3">
        <v>2115.0</v>
      </c>
      <c r="AS57" s="3">
        <v>0.75</v>
      </c>
      <c r="AT57" s="3">
        <v>0.49</v>
      </c>
      <c r="AU57" s="3">
        <v>0.87</v>
      </c>
      <c r="AV57" s="3">
        <v>1774.0</v>
      </c>
      <c r="AW57" s="3">
        <v>4888.0</v>
      </c>
      <c r="AX57" s="3">
        <v>1200.0</v>
      </c>
      <c r="AY57" s="3">
        <v>4.71</v>
      </c>
      <c r="AZ57" s="3">
        <v>0.25</v>
      </c>
      <c r="BA57" s="3">
        <v>2029.0</v>
      </c>
      <c r="BB57" s="3">
        <v>2447.0</v>
      </c>
    </row>
    <row r="58" ht="15.75" customHeight="1">
      <c r="A58" s="15">
        <v>3433.0</v>
      </c>
      <c r="B58" s="15">
        <v>12519.4</v>
      </c>
      <c r="C58" s="15" t="s">
        <v>71</v>
      </c>
      <c r="D58" s="15" t="s">
        <v>72</v>
      </c>
      <c r="E58" s="15" t="s">
        <v>73</v>
      </c>
      <c r="F58" s="15" t="s">
        <v>78</v>
      </c>
      <c r="G58" s="16">
        <v>45391.0</v>
      </c>
      <c r="H58" s="15">
        <v>65.1</v>
      </c>
      <c r="I58" s="15">
        <v>0.28</v>
      </c>
      <c r="J58" s="15">
        <v>16.0</v>
      </c>
      <c r="K58" s="15">
        <v>1.18</v>
      </c>
      <c r="L58" s="15">
        <v>2.8</v>
      </c>
      <c r="M58" s="17">
        <v>1.816951844</v>
      </c>
      <c r="N58" s="15">
        <v>6.272</v>
      </c>
      <c r="O58" s="15">
        <v>670.2</v>
      </c>
      <c r="P58" s="15">
        <v>97.15</v>
      </c>
      <c r="Q58" s="15">
        <v>13.55458533</v>
      </c>
      <c r="R58" s="15">
        <v>6.592</v>
      </c>
      <c r="S58" s="15">
        <v>6.551</v>
      </c>
      <c r="T58" s="15">
        <v>371.0</v>
      </c>
      <c r="U58" s="15">
        <v>191.3138258</v>
      </c>
      <c r="V58" s="15">
        <v>0.453</v>
      </c>
      <c r="W58" s="15">
        <v>30.3</v>
      </c>
      <c r="X58" s="15">
        <v>22.27</v>
      </c>
      <c r="Y58" s="15">
        <v>50.0</v>
      </c>
      <c r="Z58" s="15">
        <v>17.0</v>
      </c>
      <c r="AA58" s="15">
        <v>74.0</v>
      </c>
      <c r="AB58" s="15">
        <v>38.0</v>
      </c>
      <c r="AC58" s="18">
        <v>0.001</v>
      </c>
      <c r="AD58" s="15">
        <v>133.0</v>
      </c>
      <c r="AE58" s="15">
        <v>1.095</v>
      </c>
      <c r="AF58" s="15">
        <v>0.268</v>
      </c>
      <c r="AG58" s="15">
        <v>1.76</v>
      </c>
      <c r="AH58" s="15">
        <v>0.336</v>
      </c>
      <c r="AI58" s="19">
        <f t="shared" si="1"/>
        <v>8.701982134</v>
      </c>
      <c r="AJ58" s="20">
        <f t="shared" si="2"/>
        <v>0.4840256012</v>
      </c>
      <c r="AK58" s="21">
        <f t="shared" si="3"/>
        <v>0.0005353781254</v>
      </c>
      <c r="AL58" s="15">
        <v>545.0</v>
      </c>
      <c r="AM58" s="15">
        <v>143.0</v>
      </c>
      <c r="AN58" s="15">
        <v>13829.0</v>
      </c>
      <c r="AO58" s="15">
        <v>10856.0</v>
      </c>
      <c r="AP58" s="15">
        <v>1227.0</v>
      </c>
      <c r="AQ58" s="15">
        <v>1700.0</v>
      </c>
      <c r="AR58" s="15">
        <v>2099.0</v>
      </c>
      <c r="AS58" s="15">
        <v>0.73</v>
      </c>
      <c r="AT58" s="15">
        <v>0.77</v>
      </c>
      <c r="AU58" s="15">
        <v>0.94</v>
      </c>
      <c r="AV58" s="15">
        <v>2141.0</v>
      </c>
      <c r="AW58" s="15">
        <v>5026.0</v>
      </c>
      <c r="AX58" s="15">
        <v>1607.0</v>
      </c>
      <c r="AY58" s="15">
        <v>3.82</v>
      </c>
      <c r="AZ58" s="15">
        <v>0.06</v>
      </c>
      <c r="BA58" s="15">
        <v>2286.0</v>
      </c>
      <c r="BB58" s="15">
        <v>2082.0</v>
      </c>
      <c r="BC58" s="15"/>
      <c r="BD58" s="15"/>
    </row>
    <row r="59" ht="15.75" customHeight="1">
      <c r="A59" s="15">
        <v>3433.0</v>
      </c>
      <c r="B59" s="15">
        <v>12519.5</v>
      </c>
      <c r="C59" s="15" t="s">
        <v>75</v>
      </c>
      <c r="D59" s="15" t="s">
        <v>76</v>
      </c>
      <c r="E59" s="15" t="s">
        <v>77</v>
      </c>
      <c r="F59" s="15" t="s">
        <v>83</v>
      </c>
      <c r="G59" s="16">
        <v>45391.0</v>
      </c>
      <c r="H59" s="15">
        <v>62.7</v>
      </c>
      <c r="I59" s="15">
        <v>0.4</v>
      </c>
      <c r="J59" s="15">
        <v>19.0</v>
      </c>
      <c r="K59" s="15">
        <v>1.67</v>
      </c>
      <c r="L59" s="15">
        <v>3.1</v>
      </c>
      <c r="M59" s="17">
        <v>342.1218013</v>
      </c>
      <c r="N59" s="15">
        <v>11.83</v>
      </c>
      <c r="O59" s="15">
        <v>927.1</v>
      </c>
      <c r="P59" s="15">
        <v>162.3</v>
      </c>
      <c r="Q59" s="15">
        <v>16.0235004</v>
      </c>
      <c r="R59" s="15">
        <v>6.805</v>
      </c>
      <c r="S59" s="15">
        <v>6.653</v>
      </c>
      <c r="T59" s="15">
        <v>356.7</v>
      </c>
      <c r="U59" s="15">
        <v>247.751578</v>
      </c>
      <c r="V59" s="15">
        <v>0.821</v>
      </c>
      <c r="W59" s="15">
        <v>29.0</v>
      </c>
      <c r="X59" s="15">
        <v>31.96</v>
      </c>
      <c r="Y59" s="15">
        <v>70.0</v>
      </c>
      <c r="Z59" s="15">
        <v>20.0</v>
      </c>
      <c r="AA59" s="15">
        <v>75.0</v>
      </c>
      <c r="AB59" s="15">
        <v>38.0</v>
      </c>
      <c r="AC59" s="18">
        <v>0.146</v>
      </c>
      <c r="AD59" s="15">
        <v>115.0</v>
      </c>
      <c r="AE59" s="15">
        <v>1.23</v>
      </c>
      <c r="AF59" s="15">
        <v>0.045</v>
      </c>
      <c r="AG59" s="15">
        <v>7.497</v>
      </c>
      <c r="AH59" s="15">
        <v>0.515</v>
      </c>
      <c r="AI59" s="19">
        <f t="shared" si="1"/>
        <v>10.39048884</v>
      </c>
      <c r="AJ59" s="20">
        <f t="shared" si="2"/>
        <v>0.6660407365</v>
      </c>
      <c r="AK59" s="21">
        <f t="shared" si="3"/>
        <v>0.08442676775</v>
      </c>
      <c r="AL59" s="15">
        <v>984.0</v>
      </c>
      <c r="AM59" s="15">
        <v>376.0</v>
      </c>
      <c r="AN59" s="15">
        <v>13883.0</v>
      </c>
      <c r="AO59" s="15">
        <v>10727.0</v>
      </c>
      <c r="AP59" s="15">
        <v>564.0</v>
      </c>
      <c r="AQ59" s="15">
        <v>2384.0</v>
      </c>
      <c r="AR59" s="15">
        <v>2186.0</v>
      </c>
      <c r="AS59" s="15">
        <v>0.63</v>
      </c>
      <c r="AT59" s="15">
        <v>0.75</v>
      </c>
      <c r="AU59" s="15">
        <v>1.31</v>
      </c>
      <c r="AV59" s="15">
        <v>2359.0</v>
      </c>
      <c r="AW59" s="15">
        <v>5134.0</v>
      </c>
      <c r="AX59" s="15">
        <v>1388.0</v>
      </c>
      <c r="AY59" s="15">
        <v>2.61</v>
      </c>
      <c r="AZ59" s="15">
        <v>0.13</v>
      </c>
      <c r="BA59" s="15">
        <v>1795.0</v>
      </c>
      <c r="BB59" s="15">
        <v>1846.0</v>
      </c>
      <c r="BC59" s="15"/>
      <c r="BD59" s="15"/>
    </row>
    <row r="60" ht="15.75" customHeight="1">
      <c r="A60" s="15">
        <v>3433.0</v>
      </c>
      <c r="B60" s="15">
        <v>12519.6</v>
      </c>
      <c r="C60" s="15" t="s">
        <v>79</v>
      </c>
      <c r="D60" s="15" t="s">
        <v>76</v>
      </c>
      <c r="E60" s="15" t="s">
        <v>73</v>
      </c>
      <c r="F60" s="15" t="s">
        <v>83</v>
      </c>
      <c r="G60" s="16">
        <v>45391.0</v>
      </c>
      <c r="H60" s="15">
        <v>113.0</v>
      </c>
      <c r="I60" s="15">
        <v>0.23</v>
      </c>
      <c r="J60" s="15">
        <v>20.0</v>
      </c>
      <c r="K60" s="15">
        <v>1.34</v>
      </c>
      <c r="L60" s="15">
        <v>2.5</v>
      </c>
      <c r="M60" s="17">
        <v>332.5549331</v>
      </c>
      <c r="N60" s="15">
        <v>14.71</v>
      </c>
      <c r="O60" s="15">
        <v>1045.0</v>
      </c>
      <c r="P60" s="15">
        <v>155.1</v>
      </c>
      <c r="Q60" s="15">
        <v>16.13364278</v>
      </c>
      <c r="R60" s="15">
        <v>6.645</v>
      </c>
      <c r="S60" s="15">
        <v>6.593</v>
      </c>
      <c r="T60" s="15">
        <v>397.8</v>
      </c>
      <c r="U60" s="15">
        <v>264.2905892</v>
      </c>
      <c r="V60" s="15">
        <v>1.048</v>
      </c>
      <c r="W60" s="15">
        <v>29.4</v>
      </c>
      <c r="X60" s="15">
        <v>56.58</v>
      </c>
      <c r="Y60" s="15">
        <v>71.0</v>
      </c>
      <c r="Z60" s="15">
        <v>21.0</v>
      </c>
      <c r="AA60" s="15">
        <v>133.0</v>
      </c>
      <c r="AB60" s="15">
        <v>38.0</v>
      </c>
      <c r="AC60" s="18">
        <v>0.131</v>
      </c>
      <c r="AD60" s="15">
        <v>159.0</v>
      </c>
      <c r="AE60" s="15">
        <v>5.511</v>
      </c>
      <c r="AF60" s="15">
        <v>1.639</v>
      </c>
      <c r="AG60" s="15">
        <v>5.713</v>
      </c>
      <c r="AH60" s="15">
        <v>1.841</v>
      </c>
      <c r="AI60" s="19">
        <f t="shared" si="1"/>
        <v>11.49583821</v>
      </c>
      <c r="AJ60" s="20">
        <f t="shared" si="2"/>
        <v>0.6459588308</v>
      </c>
      <c r="AK60" s="21">
        <f t="shared" si="3"/>
        <v>0.0741751007</v>
      </c>
      <c r="AL60" s="15">
        <v>522.0</v>
      </c>
      <c r="AM60" s="15">
        <v>659.0</v>
      </c>
      <c r="AN60" s="15">
        <v>14913.0</v>
      </c>
      <c r="AO60" s="15">
        <v>11691.0</v>
      </c>
      <c r="AP60" s="15">
        <v>754.0</v>
      </c>
      <c r="AQ60" s="15">
        <v>2808.0</v>
      </c>
      <c r="AR60" s="15">
        <v>2034.0</v>
      </c>
      <c r="AS60" s="15">
        <v>0.75</v>
      </c>
      <c r="AT60" s="15">
        <v>0.81</v>
      </c>
      <c r="AU60" s="15">
        <v>0.94</v>
      </c>
      <c r="AV60" s="15">
        <v>1924.0</v>
      </c>
      <c r="AW60" s="15">
        <v>5596.0</v>
      </c>
      <c r="AX60" s="15">
        <v>1868.0</v>
      </c>
      <c r="AY60" s="15">
        <v>0.79</v>
      </c>
      <c r="AZ60" s="15">
        <v>0.1</v>
      </c>
      <c r="BA60" s="15">
        <v>2042.0</v>
      </c>
      <c r="BB60" s="15">
        <v>2303.0</v>
      </c>
      <c r="BC60" s="15"/>
      <c r="BD60" s="15"/>
    </row>
    <row r="61" ht="15.75" customHeight="1">
      <c r="A61" s="15">
        <v>3433.0</v>
      </c>
      <c r="B61" s="15">
        <v>12519.7</v>
      </c>
      <c r="C61" s="15" t="s">
        <v>80</v>
      </c>
      <c r="D61" s="15" t="s">
        <v>81</v>
      </c>
      <c r="E61" s="15" t="s">
        <v>82</v>
      </c>
      <c r="F61" s="15" t="s">
        <v>88</v>
      </c>
      <c r="G61" s="16">
        <v>45391.0</v>
      </c>
      <c r="H61" s="15">
        <v>98.1</v>
      </c>
      <c r="I61" s="15">
        <v>0.46</v>
      </c>
      <c r="J61" s="15">
        <v>31.0</v>
      </c>
      <c r="K61" s="15">
        <v>1.74</v>
      </c>
      <c r="L61" s="15">
        <v>3.8</v>
      </c>
      <c r="M61" s="17">
        <v>87.63638509</v>
      </c>
      <c r="N61" s="15">
        <v>136.7</v>
      </c>
      <c r="O61" s="15">
        <v>1355.0</v>
      </c>
      <c r="P61" s="15">
        <v>236.0</v>
      </c>
      <c r="Q61" s="15">
        <v>18.55075823</v>
      </c>
      <c r="R61" s="15">
        <v>6.67</v>
      </c>
      <c r="S61" s="15">
        <v>6.673</v>
      </c>
      <c r="T61" s="15">
        <v>319.9</v>
      </c>
      <c r="U61" s="15">
        <v>264.7960472</v>
      </c>
      <c r="V61" s="15">
        <v>0.945</v>
      </c>
      <c r="W61" s="15">
        <v>28.8</v>
      </c>
      <c r="X61" s="15">
        <v>86.43</v>
      </c>
      <c r="Y61" s="15">
        <v>74.0</v>
      </c>
      <c r="Z61" s="15">
        <v>24.0</v>
      </c>
      <c r="AA61" s="15">
        <v>118.0</v>
      </c>
      <c r="AB61" s="15">
        <v>38.0</v>
      </c>
      <c r="AC61" s="18">
        <v>0.026</v>
      </c>
      <c r="AD61" s="15">
        <v>84.0</v>
      </c>
      <c r="AE61" s="15">
        <v>1.757</v>
      </c>
      <c r="AF61" s="15">
        <v>1.229</v>
      </c>
      <c r="AG61" s="15">
        <v>17.48</v>
      </c>
      <c r="AH61" s="15">
        <v>4.85</v>
      </c>
      <c r="AI61" s="19">
        <f t="shared" si="1"/>
        <v>12.30034348</v>
      </c>
      <c r="AJ61" s="20">
        <f t="shared" si="2"/>
        <v>0.7341537652</v>
      </c>
      <c r="AK61" s="21">
        <f t="shared" si="3"/>
        <v>0.0182684882</v>
      </c>
      <c r="AL61" s="15">
        <v>1158.0</v>
      </c>
      <c r="AM61" s="15">
        <v>341.0</v>
      </c>
      <c r="AN61" s="15">
        <v>15658.0</v>
      </c>
      <c r="AO61" s="15">
        <v>12044.0</v>
      </c>
      <c r="AP61" s="15">
        <v>1333.0</v>
      </c>
      <c r="AQ61" s="15">
        <v>2555.0</v>
      </c>
      <c r="AR61" s="15">
        <v>2184.0</v>
      </c>
      <c r="AS61" s="15">
        <v>0.63</v>
      </c>
      <c r="AT61" s="15">
        <v>0.93</v>
      </c>
      <c r="AU61" s="15">
        <v>1.0</v>
      </c>
      <c r="AV61" s="15">
        <v>2123.0</v>
      </c>
      <c r="AW61" s="15">
        <v>6072.0</v>
      </c>
      <c r="AX61" s="15">
        <v>1851.0</v>
      </c>
      <c r="AY61" s="15">
        <v>3.39</v>
      </c>
      <c r="AZ61" s="15">
        <v>0.12</v>
      </c>
      <c r="BA61" s="15">
        <v>2115.0</v>
      </c>
      <c r="BB61" s="15">
        <v>1998.0</v>
      </c>
      <c r="BC61" s="15"/>
      <c r="BD61" s="15"/>
    </row>
    <row r="62" ht="15.75" customHeight="1">
      <c r="A62" s="22">
        <v>3433.0</v>
      </c>
      <c r="B62" s="22">
        <v>12519.8</v>
      </c>
      <c r="C62" s="22" t="s">
        <v>71</v>
      </c>
      <c r="D62" s="22" t="s">
        <v>72</v>
      </c>
      <c r="E62" s="22" t="s">
        <v>73</v>
      </c>
      <c r="F62" s="22" t="s">
        <v>78</v>
      </c>
      <c r="G62" s="23">
        <v>45391.0</v>
      </c>
      <c r="H62" s="22">
        <v>98.1</v>
      </c>
      <c r="I62" s="22">
        <v>0.42</v>
      </c>
      <c r="J62" s="22">
        <v>22.0</v>
      </c>
      <c r="K62" s="22">
        <v>1.47</v>
      </c>
      <c r="L62" s="22">
        <v>3.0</v>
      </c>
      <c r="M62" s="24">
        <v>361.1543408</v>
      </c>
      <c r="N62" s="22">
        <v>7.984</v>
      </c>
      <c r="O62" s="22">
        <v>880.4</v>
      </c>
      <c r="P62" s="22">
        <v>129.9</v>
      </c>
      <c r="Q62" s="22">
        <v>39.19391751</v>
      </c>
      <c r="R62" s="22">
        <v>6.578</v>
      </c>
      <c r="S62" s="22">
        <v>6.601</v>
      </c>
      <c r="T62" s="22">
        <v>247.3</v>
      </c>
      <c r="U62" s="22">
        <v>78.16112975</v>
      </c>
      <c r="V62" s="22">
        <v>0.927</v>
      </c>
      <c r="W62" s="22">
        <v>29.4</v>
      </c>
      <c r="X62" s="22">
        <v>22.57</v>
      </c>
      <c r="Y62" s="22">
        <v>72.0</v>
      </c>
      <c r="Z62" s="22">
        <v>22.0</v>
      </c>
      <c r="AA62" s="22">
        <v>115.0</v>
      </c>
      <c r="AB62" s="22">
        <v>38.0</v>
      </c>
      <c r="AC62" s="25">
        <v>0.169</v>
      </c>
      <c r="AD62" s="22">
        <v>82.0</v>
      </c>
      <c r="AE62" s="22">
        <v>1.155</v>
      </c>
      <c r="AF62" s="22">
        <v>0.415</v>
      </c>
      <c r="AG62" s="22">
        <v>3.523</v>
      </c>
      <c r="AH62" s="22">
        <v>0.691</v>
      </c>
      <c r="AI62" s="26">
        <f t="shared" si="1"/>
        <v>10.53568821</v>
      </c>
      <c r="AJ62" s="27">
        <f t="shared" si="2"/>
        <v>0.6212871983</v>
      </c>
      <c r="AK62" s="28">
        <f t="shared" si="3"/>
        <v>0.08789523311</v>
      </c>
      <c r="AL62" s="22">
        <v>1365.0</v>
      </c>
      <c r="AM62" s="22">
        <v>276.0</v>
      </c>
      <c r="AN62" s="22">
        <v>14160.0</v>
      </c>
      <c r="AO62" s="22">
        <v>10850.0</v>
      </c>
      <c r="AP62" s="22">
        <v>1171.0</v>
      </c>
      <c r="AQ62" s="22">
        <v>2450.0</v>
      </c>
      <c r="AR62" s="22">
        <v>1817.0</v>
      </c>
      <c r="AS62" s="22">
        <v>0.64</v>
      </c>
      <c r="AT62" s="22">
        <v>1.0</v>
      </c>
      <c r="AU62" s="22">
        <v>1.16</v>
      </c>
      <c r="AV62" s="22">
        <v>1929.0</v>
      </c>
      <c r="AW62" s="22">
        <v>5437.0</v>
      </c>
      <c r="AX62" s="22">
        <v>1738.0</v>
      </c>
      <c r="AY62" s="22">
        <v>4.95</v>
      </c>
      <c r="AZ62" s="22">
        <v>0.15</v>
      </c>
      <c r="BA62" s="22">
        <v>1669.0</v>
      </c>
      <c r="BB62" s="22">
        <v>1745.0</v>
      </c>
      <c r="BC62" s="15"/>
      <c r="BD62" s="15"/>
    </row>
    <row r="63" ht="15.75" customHeight="1"/>
    <row r="64" ht="15.75" customHeight="1">
      <c r="A64" s="29" t="s">
        <v>152</v>
      </c>
      <c r="AJ64" s="13">
        <f t="shared" ref="AJ64:AK64" si="4">AVERAGE(AJ4:AJ62)</f>
        <v>0.6066766503</v>
      </c>
      <c r="AK64" s="13">
        <f t="shared" si="4"/>
        <v>0.05994227784</v>
      </c>
    </row>
    <row r="65" ht="15.75" customHeight="1">
      <c r="A65" s="15">
        <v>3433.0</v>
      </c>
      <c r="B65" s="15">
        <v>12519.4</v>
      </c>
      <c r="C65" s="30" t="s">
        <v>153</v>
      </c>
      <c r="D65" s="30" t="s">
        <v>92</v>
      </c>
      <c r="E65" s="30" t="s">
        <v>82</v>
      </c>
      <c r="F65" s="30" t="s">
        <v>154</v>
      </c>
    </row>
    <row r="66" ht="15.75" customHeight="1">
      <c r="A66" s="15">
        <v>3433.0</v>
      </c>
      <c r="B66" s="15">
        <v>12519.5</v>
      </c>
      <c r="C66" s="30" t="s">
        <v>155</v>
      </c>
      <c r="D66" s="30" t="s">
        <v>92</v>
      </c>
      <c r="E66" s="15" t="s">
        <v>77</v>
      </c>
      <c r="F66" s="30" t="s">
        <v>154</v>
      </c>
    </row>
    <row r="67" ht="15.75" customHeight="1">
      <c r="A67" s="15">
        <v>3433.0</v>
      </c>
      <c r="B67" s="15">
        <v>12519.6</v>
      </c>
      <c r="C67" s="30" t="s">
        <v>156</v>
      </c>
      <c r="D67" s="30" t="s">
        <v>72</v>
      </c>
      <c r="E67" s="30" t="s">
        <v>82</v>
      </c>
      <c r="F67" s="30" t="s">
        <v>74</v>
      </c>
    </row>
    <row r="68" ht="15.75" customHeight="1">
      <c r="A68" s="15">
        <v>3433.0</v>
      </c>
      <c r="B68" s="15">
        <v>12519.7</v>
      </c>
      <c r="C68" s="30" t="s">
        <v>157</v>
      </c>
      <c r="D68" s="30" t="s">
        <v>72</v>
      </c>
      <c r="E68" s="30" t="s">
        <v>77</v>
      </c>
      <c r="F68" s="30" t="s">
        <v>74</v>
      </c>
    </row>
    <row r="69" ht="15.75" customHeight="1">
      <c r="A69" s="22">
        <v>3433.0</v>
      </c>
      <c r="B69" s="22">
        <v>12519.8</v>
      </c>
      <c r="C69" s="31" t="s">
        <v>158</v>
      </c>
      <c r="D69" s="31" t="s">
        <v>76</v>
      </c>
      <c r="E69" s="31" t="s">
        <v>82</v>
      </c>
      <c r="F69" s="22" t="s">
        <v>78</v>
      </c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M2:Q2"/>
    <mergeCell ref="T2:V2"/>
    <mergeCell ref="AC2:AD2"/>
    <mergeCell ref="AE2:AH2"/>
    <mergeCell ref="AJ2:AK2"/>
    <mergeCell ref="AL2:BB2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2024-08-19T20:01:59Z</dcterms:created>
</cp:coreProperties>
</file>