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6608" windowHeight="9432" activeTab="3"/>
  </bookViews>
  <sheets>
    <sheet name="Webinar 1" sheetId="12" r:id="rId1"/>
    <sheet name="Webinar 2" sheetId="10" r:id="rId2"/>
    <sheet name="Webinar 3" sheetId="11" r:id="rId3"/>
    <sheet name="2016 Participant Data" sheetId="13" r:id="rId4"/>
    <sheet name="NEMA Agroforestry Webinar Polls" sheetId="9" r:id="rId5"/>
  </sheets>
  <calcPr calcId="14562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G5" i="13"/>
  <c r="G6" i="13"/>
  <c r="G7" i="13"/>
  <c r="G8" i="13"/>
  <c r="G9" i="13"/>
  <c r="G10" i="13"/>
  <c r="G11" i="13"/>
  <c r="G12" i="13"/>
  <c r="G4" i="13"/>
  <c r="G16" i="13"/>
  <c r="G13" i="13"/>
  <c r="G15" i="13"/>
  <c r="F9" i="12"/>
  <c r="F14" i="12"/>
  <c r="F19" i="12"/>
  <c r="I15" i="12"/>
  <c r="I16" i="12"/>
  <c r="I17" i="12"/>
  <c r="I18" i="12"/>
  <c r="H19" i="12"/>
  <c r="I19" i="12"/>
  <c r="G15" i="12"/>
  <c r="G16" i="12"/>
  <c r="G17" i="12"/>
  <c r="G18" i="12"/>
  <c r="G19" i="12"/>
  <c r="J15" i="12"/>
  <c r="I10" i="12"/>
  <c r="I11" i="12"/>
  <c r="I12" i="12"/>
  <c r="I13" i="12"/>
  <c r="H14" i="12"/>
  <c r="I14" i="12"/>
  <c r="G10" i="12"/>
  <c r="G11" i="12"/>
  <c r="G12" i="12"/>
  <c r="G13" i="12"/>
  <c r="G14" i="12"/>
  <c r="J10" i="12"/>
  <c r="I5" i="12"/>
  <c r="I6" i="12"/>
  <c r="I7" i="12"/>
  <c r="I8" i="12"/>
  <c r="H9" i="12"/>
  <c r="I9" i="12"/>
  <c r="G5" i="12"/>
  <c r="G6" i="12"/>
  <c r="G7" i="12"/>
  <c r="G8" i="12"/>
  <c r="G9" i="12"/>
  <c r="J5" i="12"/>
  <c r="G5" i="11"/>
  <c r="I13" i="11"/>
  <c r="I12" i="11"/>
  <c r="I11" i="11"/>
  <c r="I10" i="11"/>
  <c r="I8" i="11"/>
  <c r="I7" i="11"/>
  <c r="I6" i="11"/>
  <c r="I5" i="11"/>
  <c r="G8" i="11"/>
  <c r="G7" i="11"/>
  <c r="G6" i="11"/>
  <c r="H14" i="11"/>
  <c r="I14" i="11"/>
  <c r="G10" i="11"/>
  <c r="G11" i="11"/>
  <c r="G12" i="11"/>
  <c r="G13" i="11"/>
  <c r="F14" i="11"/>
  <c r="G14" i="11"/>
  <c r="J10" i="11"/>
  <c r="H9" i="11"/>
  <c r="I9" i="11"/>
  <c r="F9" i="11"/>
  <c r="G9" i="11"/>
  <c r="J5" i="11"/>
  <c r="I5" i="10"/>
  <c r="I6" i="10"/>
  <c r="I7" i="10"/>
  <c r="I8" i="10"/>
  <c r="H9" i="10"/>
  <c r="I9" i="10"/>
  <c r="I15" i="10"/>
  <c r="I16" i="10"/>
  <c r="I17" i="10"/>
  <c r="I18" i="10"/>
  <c r="H19" i="10"/>
  <c r="I19" i="10"/>
  <c r="G15" i="10"/>
  <c r="G16" i="10"/>
  <c r="G17" i="10"/>
  <c r="G18" i="10"/>
  <c r="F19" i="10"/>
  <c r="G19" i="10"/>
  <c r="J15" i="10"/>
  <c r="I10" i="10"/>
  <c r="I11" i="10"/>
  <c r="I12" i="10"/>
  <c r="I13" i="10"/>
  <c r="H14" i="10"/>
  <c r="I14" i="10"/>
  <c r="G10" i="10"/>
  <c r="G11" i="10"/>
  <c r="G12" i="10"/>
  <c r="G13" i="10"/>
  <c r="F14" i="10"/>
  <c r="G14" i="10"/>
  <c r="J10" i="10"/>
  <c r="G5" i="10"/>
  <c r="G6" i="10"/>
  <c r="G7" i="10"/>
  <c r="G8" i="10"/>
  <c r="F9" i="10"/>
  <c r="G9" i="10"/>
  <c r="J5" i="10"/>
</calcChain>
</file>

<file path=xl/sharedStrings.xml><?xml version="1.0" encoding="utf-8"?>
<sst xmlns="http://schemas.openxmlformats.org/spreadsheetml/2006/main" count="291" uniqueCount="103">
  <si>
    <t>Farmer/Farmer Operator</t>
  </si>
  <si>
    <t>Government Agency</t>
  </si>
  <si>
    <t>Extension Agent</t>
  </si>
  <si>
    <t>Conservation District</t>
  </si>
  <si>
    <t>Field Consultant</t>
  </si>
  <si>
    <t>Forestry consultant</t>
  </si>
  <si>
    <t>Researcher</t>
  </si>
  <si>
    <t>Agricultural Educator</t>
  </si>
  <si>
    <t>Other</t>
  </si>
  <si>
    <t>How many farmers and forest landowners do you work with annually?</t>
  </si>
  <si>
    <t>1-10</t>
  </si>
  <si>
    <t>11-50</t>
  </si>
  <si>
    <t>50-100</t>
  </si>
  <si>
    <t>100+</t>
  </si>
  <si>
    <t>What is your role? (check all)</t>
  </si>
  <si>
    <t>What agroforestry practices have you worked with? (check all)</t>
  </si>
  <si>
    <t>alley cropping</t>
  </si>
  <si>
    <t>riparian forest buffers</t>
  </si>
  <si>
    <t>multifunctional riparian buffers</t>
  </si>
  <si>
    <t>silvopasture</t>
  </si>
  <si>
    <t>windbreaks</t>
  </si>
  <si>
    <t>hedgerows</t>
  </si>
  <si>
    <t>forest farming</t>
  </si>
  <si>
    <t>none yet</t>
  </si>
  <si>
    <t>Of the farmers and forest landowners you work with, how many use agroforestry practices?</t>
  </si>
  <si>
    <t>1-20%</t>
  </si>
  <si>
    <t>20-40%</t>
  </si>
  <si>
    <t>40-60%</t>
  </si>
  <si>
    <t>60-80%</t>
  </si>
  <si>
    <t>80-100%</t>
  </si>
  <si>
    <t>None</t>
  </si>
  <si>
    <t>Before this webinar, how much did you know about the use of agroforestry in the NE?</t>
  </si>
  <si>
    <t>A little</t>
  </si>
  <si>
    <t>Some</t>
  </si>
  <si>
    <t>A ton</t>
  </si>
  <si>
    <t>Before this webinar, how much did you know about why landowners apply agroforestry?</t>
  </si>
  <si>
    <t>Before this webinar, how much did you know about agroforestry networks and communities?</t>
  </si>
  <si>
    <t>Webinar#</t>
  </si>
  <si>
    <t>Title</t>
  </si>
  <si>
    <t>Date</t>
  </si>
  <si>
    <t>Presenter(s)</t>
  </si>
  <si>
    <t># of attendees</t>
  </si>
  <si>
    <t>Introduction to Agroforestry</t>
  </si>
  <si>
    <t>Kate MacFarland</t>
  </si>
  <si>
    <t>Planning and Design of Multo-Functional Agroforestry Systems</t>
  </si>
  <si>
    <t>Erik Hagan</t>
  </si>
  <si>
    <t>Multifunctional Riparian Buffer Systems and NTFP Calculator</t>
  </si>
  <si>
    <t>Emily Lachniet and Katie Commender</t>
  </si>
  <si>
    <t>Silvopasture Practices and Opportunities in the Northeastern US</t>
  </si>
  <si>
    <t>Joe Orifice</t>
  </si>
  <si>
    <t>Windbreaks for Air Quality and Poultry Production</t>
  </si>
  <si>
    <t>Paul Patterson</t>
  </si>
  <si>
    <t>Niche Markets in Forest Farming in the Northeastern US</t>
  </si>
  <si>
    <t>Farm Bill cost share opportunities for private forest landowners</t>
  </si>
  <si>
    <t>Medicinal Berry Production in Riparian forest buffers</t>
  </si>
  <si>
    <t>UVM: TBD</t>
  </si>
  <si>
    <t>Eric Burkhart</t>
  </si>
  <si>
    <t>Michael Fournier</t>
  </si>
  <si>
    <t>After this webinar, how much did you know about the use of agroforestry in the NE?</t>
  </si>
  <si>
    <t>After this webinar, how much did you know about why landowners apply agroforestry?</t>
  </si>
  <si>
    <t>After this webinar, how much did you know about agroforestry networks and communities?</t>
  </si>
  <si>
    <t>none</t>
  </si>
  <si>
    <t xml:space="preserve">Before </t>
  </si>
  <si>
    <t xml:space="preserve">After </t>
  </si>
  <si>
    <t>2. How much did you know about the importance of intentional planning for successful implementation?</t>
  </si>
  <si>
    <t>3. How much did you know about design resources?</t>
  </si>
  <si>
    <t>1. How much did you know about the multi-functional use of agroforestry in the northeast?</t>
  </si>
  <si>
    <t>% Knowledge Gain</t>
  </si>
  <si>
    <t>Rank</t>
  </si>
  <si>
    <t>0. None</t>
  </si>
  <si>
    <t>1. A little</t>
  </si>
  <si>
    <t>2. Some</t>
  </si>
  <si>
    <t>3. A ton</t>
  </si>
  <si>
    <t>#3</t>
  </si>
  <si>
    <t xml:space="preserve">1. How much did you know about multi-functional riparian buffers? </t>
  </si>
  <si>
    <t>2. How much did you know about the NTFP (Non-Timber Forest Products) Calculator?</t>
  </si>
  <si>
    <t xml:space="preserve">Pre-Score </t>
  </si>
  <si>
    <t xml:space="preserve">Post-Score </t>
  </si>
  <si>
    <t>Agroforestry Opportunities and Resources in the Northeast - Kate MacFarland</t>
  </si>
  <si>
    <t>1. How much did you know about the use of agroforestry in the northeast?</t>
  </si>
  <si>
    <t>2. How much did you know about why landowners apply agroforestry?</t>
  </si>
  <si>
    <t>3. How much did you know about agroforestry networks and communities?</t>
  </si>
  <si>
    <t>Before and After Poll</t>
  </si>
  <si>
    <t>Total # of Participants</t>
  </si>
  <si>
    <t>Demographic Questionnaire</t>
  </si>
  <si>
    <t>Question</t>
  </si>
  <si>
    <t xml:space="preserve">Category </t>
  </si>
  <si>
    <t># of Replies</t>
  </si>
  <si>
    <t># of TSP's</t>
  </si>
  <si>
    <t># of Producers</t>
  </si>
  <si>
    <t># of "Other"</t>
  </si>
  <si>
    <t xml:space="preserve">Design and Planning for Multifunctional Agroforestry Systems - Erik Hagan </t>
  </si>
  <si>
    <t xml:space="preserve">Multifunctional Riparian Buffer and the NTFP Calculator - Katie Commender and Emily Lachniet </t>
  </si>
  <si>
    <t>2016 Total Participants</t>
  </si>
  <si>
    <t>#1</t>
  </si>
  <si>
    <t>#2</t>
  </si>
  <si>
    <t>Type</t>
  </si>
  <si>
    <t>Total Respondants</t>
  </si>
  <si>
    <t>2016 Webinar Series - Participant Type Data</t>
  </si>
  <si>
    <t xml:space="preserve">January 6th 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</si>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</sst>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56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3" borderId="3" xfId="0" applyFont="1" applyFill="1" applyBorder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" fontId="2" fillId="0" borderId="13" xfId="0" quotePrefix="1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14" fontId="0" fillId="0" borderId="20" xfId="0" applyNumberFormat="1" applyBorder="1" applyAlignment="1">
      <alignment horizontal="center"/>
    </xf>
    <xf numFmtId="14" fontId="2" fillId="3" borderId="21" xfId="0" applyNumberFormat="1" applyFont="1" applyFill="1" applyBorder="1" applyAlignment="1">
      <alignment horizontal="center"/>
    </xf>
    <xf numFmtId="14" fontId="2" fillId="3" borderId="22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29" xfId="0" applyBorder="1"/>
    <xf numFmtId="0" fontId="0" fillId="0" borderId="9" xfId="0" applyBorder="1"/>
    <xf numFmtId="0" fontId="0" fillId="0" borderId="11" xfId="0" applyBorder="1"/>
    <xf numFmtId="0" fontId="2" fillId="0" borderId="35" xfId="0" applyFon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8" xfId="0" applyBorder="1"/>
    <xf numFmtId="164" fontId="0" fillId="0" borderId="35" xfId="0" applyNumberFormat="1" applyBorder="1"/>
    <xf numFmtId="2" fontId="0" fillId="0" borderId="36" xfId="0" applyNumberFormat="1" applyBorder="1"/>
    <xf numFmtId="2" fontId="0" fillId="0" borderId="33" xfId="0" applyNumberFormat="1" applyBorder="1"/>
    <xf numFmtId="164" fontId="0" fillId="0" borderId="11" xfId="0" applyNumberFormat="1" applyBorder="1"/>
    <xf numFmtId="0" fontId="0" fillId="0" borderId="3" xfId="0" applyBorder="1"/>
    <xf numFmtId="0" fontId="1" fillId="0" borderId="32" xfId="0" applyFont="1" applyBorder="1" applyAlignment="1">
      <alignment vertical="top" wrapText="1"/>
    </xf>
    <xf numFmtId="0" fontId="1" fillId="0" borderId="11" xfId="0" applyFont="1" applyBorder="1"/>
    <xf numFmtId="0" fontId="0" fillId="0" borderId="11" xfId="0" applyFont="1" applyBorder="1" applyAlignment="1">
      <alignment horizontal="center"/>
    </xf>
    <xf numFmtId="0" fontId="1" fillId="0" borderId="12" xfId="0" applyFont="1" applyBorder="1"/>
    <xf numFmtId="0" fontId="0" fillId="0" borderId="40" xfId="0" applyBorder="1"/>
    <xf numFmtId="0" fontId="0" fillId="0" borderId="10" xfId="0" applyBorder="1"/>
    <xf numFmtId="0" fontId="0" fillId="0" borderId="15" xfId="0" applyBorder="1"/>
    <xf numFmtId="2" fontId="0" fillId="0" borderId="12" xfId="0" applyNumberFormat="1" applyBorder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" fontId="2" fillId="0" borderId="4" xfId="0" quotePrefix="1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0" xfId="0" applyBorder="1"/>
    <xf numFmtId="0" fontId="0" fillId="0" borderId="37" xfId="0" applyBorder="1"/>
    <xf numFmtId="0" fontId="1" fillId="4" borderId="20" xfId="0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44" xfId="0" applyBorder="1"/>
    <xf numFmtId="0" fontId="2" fillId="0" borderId="49" xfId="0" applyFont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3" xfId="0" applyBorder="1"/>
    <xf numFmtId="0" fontId="0" fillId="0" borderId="32" xfId="0" applyBorder="1"/>
    <xf numFmtId="0" fontId="1" fillId="0" borderId="11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5" xfId="0" applyFont="1" applyFill="1" applyBorder="1"/>
    <xf numFmtId="0" fontId="1" fillId="4" borderId="12" xfId="0" applyFont="1" applyFill="1" applyBorder="1"/>
    <xf numFmtId="0" fontId="1" fillId="5" borderId="45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9" fontId="1" fillId="4" borderId="6" xfId="1" applyFont="1" applyFill="1" applyBorder="1" applyAlignment="1">
      <alignment horizontal="center" vertical="center"/>
    </xf>
    <xf numFmtId="9" fontId="1" fillId="4" borderId="7" xfId="1" applyFont="1" applyFill="1" applyBorder="1" applyAlignment="1">
      <alignment horizontal="center" vertical="center"/>
    </xf>
    <xf numFmtId="9" fontId="1" fillId="4" borderId="8" xfId="1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1" fillId="0" borderId="0" xfId="1" applyFont="1" applyFill="1" applyBorder="1" applyAlignment="1">
      <alignment horizontal="center" vertical="center"/>
    </xf>
    <xf numFmtId="0" fontId="1" fillId="5" borderId="53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52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5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J30" sqref="J30"/>
    </sheetView>
  </sheetViews>
  <sheetFormatPr defaultColWidth="11.5546875" defaultRowHeight="14.4" x14ac:dyDescent="0.3"/>
  <cols>
    <col min="1" max="1" width="19.109375" customWidth="1"/>
    <col min="2" max="2" width="21" customWidth="1"/>
    <col min="4" max="4" width="19.44140625" customWidth="1"/>
    <col min="10" max="10" width="15.6640625" customWidth="1"/>
    <col min="11" max="11" width="10.77734375" customWidth="1"/>
  </cols>
  <sheetData>
    <row r="1" spans="1:10" ht="13.95" customHeight="1" thickBot="1" x14ac:dyDescent="0.35">
      <c r="A1" s="129" t="s">
        <v>78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29.4" thickBot="1" x14ac:dyDescent="0.35">
      <c r="A2" s="92" t="s">
        <v>83</v>
      </c>
      <c r="B2" s="96">
        <v>27</v>
      </c>
      <c r="C2" s="93"/>
      <c r="D2" s="93"/>
      <c r="E2" s="93"/>
      <c r="F2" s="93"/>
      <c r="G2" s="94"/>
      <c r="H2" s="94"/>
      <c r="I2" s="94"/>
      <c r="J2" s="95"/>
    </row>
    <row r="3" spans="1:10" ht="28.95" customHeight="1" x14ac:dyDescent="0.3">
      <c r="A3" s="123" t="s">
        <v>84</v>
      </c>
      <c r="B3" s="124"/>
      <c r="C3" s="125"/>
      <c r="D3" s="120" t="s">
        <v>82</v>
      </c>
      <c r="E3" s="121"/>
      <c r="F3" s="121"/>
      <c r="G3" s="121"/>
      <c r="H3" s="121"/>
      <c r="I3" s="121"/>
      <c r="J3" s="122"/>
    </row>
    <row r="4" spans="1:10" ht="28.95" customHeight="1" thickBot="1" x14ac:dyDescent="0.35">
      <c r="A4" s="89" t="s">
        <v>85</v>
      </c>
      <c r="B4" s="90" t="s">
        <v>86</v>
      </c>
      <c r="C4" s="91" t="s">
        <v>87</v>
      </c>
      <c r="D4" s="70"/>
      <c r="E4" s="71" t="s">
        <v>68</v>
      </c>
      <c r="F4" s="71" t="s">
        <v>62</v>
      </c>
      <c r="G4" s="72" t="s">
        <v>76</v>
      </c>
      <c r="H4" s="71" t="s">
        <v>63</v>
      </c>
      <c r="I4" s="72" t="s">
        <v>77</v>
      </c>
      <c r="J4" s="73" t="s">
        <v>67</v>
      </c>
    </row>
    <row r="5" spans="1:10" ht="13.95" customHeight="1" x14ac:dyDescent="0.3">
      <c r="A5" s="126" t="s">
        <v>14</v>
      </c>
      <c r="B5" s="11" t="s">
        <v>0</v>
      </c>
      <c r="C5" s="87">
        <v>8</v>
      </c>
      <c r="D5" s="117" t="s">
        <v>79</v>
      </c>
      <c r="E5" s="30" t="s">
        <v>69</v>
      </c>
      <c r="F5" s="30">
        <v>0</v>
      </c>
      <c r="G5" s="59">
        <f>F5*0</f>
        <v>0</v>
      </c>
      <c r="H5" s="30">
        <v>0</v>
      </c>
      <c r="I5" s="75">
        <f>H5*0</f>
        <v>0</v>
      </c>
      <c r="J5" s="135">
        <f>(I9-G9)</f>
        <v>0.32211538461538458</v>
      </c>
    </row>
    <row r="6" spans="1:10" x14ac:dyDescent="0.3">
      <c r="A6" s="127"/>
      <c r="B6" s="10" t="s">
        <v>1</v>
      </c>
      <c r="C6" s="83">
        <v>3</v>
      </c>
      <c r="D6" s="118"/>
      <c r="E6" s="10" t="s">
        <v>70</v>
      </c>
      <c r="F6" s="10">
        <v>5</v>
      </c>
      <c r="G6" s="57">
        <f>F6*1</f>
        <v>5</v>
      </c>
      <c r="H6" s="10">
        <v>0</v>
      </c>
      <c r="I6" s="76">
        <f>H6*1</f>
        <v>0</v>
      </c>
      <c r="J6" s="136"/>
    </row>
    <row r="7" spans="1:10" x14ac:dyDescent="0.3">
      <c r="A7" s="127"/>
      <c r="B7" s="10" t="s">
        <v>2</v>
      </c>
      <c r="C7" s="83">
        <v>1</v>
      </c>
      <c r="D7" s="118"/>
      <c r="E7" s="10" t="s">
        <v>71</v>
      </c>
      <c r="F7" s="10">
        <v>5</v>
      </c>
      <c r="G7" s="57">
        <f>F7*2</f>
        <v>10</v>
      </c>
      <c r="H7" s="10">
        <v>8</v>
      </c>
      <c r="I7" s="76">
        <f>H7*2</f>
        <v>16</v>
      </c>
      <c r="J7" s="136"/>
    </row>
    <row r="8" spans="1:10" x14ac:dyDescent="0.3">
      <c r="A8" s="127"/>
      <c r="B8" s="10" t="s">
        <v>3</v>
      </c>
      <c r="C8" s="83">
        <v>0</v>
      </c>
      <c r="D8" s="118"/>
      <c r="E8" s="10" t="s">
        <v>72</v>
      </c>
      <c r="F8" s="10">
        <v>6</v>
      </c>
      <c r="G8" s="57">
        <f>F8*3</f>
        <v>18</v>
      </c>
      <c r="H8" s="10">
        <v>5</v>
      </c>
      <c r="I8" s="76">
        <f>H8*3</f>
        <v>15</v>
      </c>
      <c r="J8" s="136"/>
    </row>
    <row r="9" spans="1:10" ht="15" thickBot="1" x14ac:dyDescent="0.35">
      <c r="A9" s="127"/>
      <c r="B9" s="10" t="s">
        <v>4</v>
      </c>
      <c r="C9" s="83">
        <v>1</v>
      </c>
      <c r="D9" s="119"/>
      <c r="E9" s="35"/>
      <c r="F9" s="60">
        <f>SUM(F5:F8)</f>
        <v>16</v>
      </c>
      <c r="G9" s="68">
        <f>(SUM(G5:G8))/F9</f>
        <v>2.0625</v>
      </c>
      <c r="H9" s="60">
        <f>SUM(H5:H8)</f>
        <v>13</v>
      </c>
      <c r="I9" s="77">
        <f>(SUM(I5:I8))/H9</f>
        <v>2.3846153846153846</v>
      </c>
      <c r="J9" s="137"/>
    </row>
    <row r="10" spans="1:10" x14ac:dyDescent="0.3">
      <c r="A10" s="127"/>
      <c r="B10" s="10" t="s">
        <v>5</v>
      </c>
      <c r="C10" s="83">
        <v>1</v>
      </c>
      <c r="D10" s="117" t="s">
        <v>80</v>
      </c>
      <c r="E10" s="30" t="s">
        <v>69</v>
      </c>
      <c r="F10" s="30">
        <v>0</v>
      </c>
      <c r="G10" s="59">
        <f>F10*0</f>
        <v>0</v>
      </c>
      <c r="H10" s="30">
        <v>0</v>
      </c>
      <c r="I10" s="75">
        <f>H10*0</f>
        <v>0</v>
      </c>
      <c r="J10" s="135">
        <f>(I14-G14)</f>
        <v>0</v>
      </c>
    </row>
    <row r="11" spans="1:10" x14ac:dyDescent="0.3">
      <c r="A11" s="127"/>
      <c r="B11" s="10" t="s">
        <v>6</v>
      </c>
      <c r="C11" s="83">
        <v>5</v>
      </c>
      <c r="D11" s="118"/>
      <c r="E11" s="10" t="s">
        <v>70</v>
      </c>
      <c r="F11" s="10">
        <v>1</v>
      </c>
      <c r="G11" s="57">
        <f>F11*1</f>
        <v>1</v>
      </c>
      <c r="H11" s="10">
        <v>2</v>
      </c>
      <c r="I11" s="76">
        <f>H11*1</f>
        <v>2</v>
      </c>
      <c r="J11" s="136"/>
    </row>
    <row r="12" spans="1:10" x14ac:dyDescent="0.3">
      <c r="A12" s="127"/>
      <c r="B12" s="10" t="s">
        <v>7</v>
      </c>
      <c r="C12" s="83">
        <v>1</v>
      </c>
      <c r="D12" s="118"/>
      <c r="E12" s="10" t="s">
        <v>71</v>
      </c>
      <c r="F12" s="10">
        <v>7</v>
      </c>
      <c r="G12" s="57">
        <f>F12*2</f>
        <v>14</v>
      </c>
      <c r="H12" s="10">
        <v>5</v>
      </c>
      <c r="I12" s="76">
        <f>H12*2</f>
        <v>10</v>
      </c>
      <c r="J12" s="136"/>
    </row>
    <row r="13" spans="1:10" x14ac:dyDescent="0.3">
      <c r="A13" s="127"/>
      <c r="B13" s="10" t="s">
        <v>8</v>
      </c>
      <c r="C13" s="83">
        <v>3</v>
      </c>
      <c r="D13" s="118"/>
      <c r="E13" s="10" t="s">
        <v>72</v>
      </c>
      <c r="F13" s="10">
        <v>4</v>
      </c>
      <c r="G13" s="57">
        <f>F13*3</f>
        <v>12</v>
      </c>
      <c r="H13" s="10">
        <v>5</v>
      </c>
      <c r="I13" s="76">
        <f>H13*3</f>
        <v>15</v>
      </c>
      <c r="J13" s="136"/>
    </row>
    <row r="14" spans="1:10" ht="15" thickBot="1" x14ac:dyDescent="0.35">
      <c r="A14" s="127"/>
      <c r="B14" s="81" t="s">
        <v>89</v>
      </c>
      <c r="C14" s="84">
        <v>8</v>
      </c>
      <c r="D14" s="119"/>
      <c r="E14" s="35"/>
      <c r="F14" s="60">
        <f>SUM(F10:F13)</f>
        <v>12</v>
      </c>
      <c r="G14" s="60">
        <f>(SUM(G10:G13))/F14</f>
        <v>2.25</v>
      </c>
      <c r="H14" s="60">
        <f>SUM(H10:H13)</f>
        <v>12</v>
      </c>
      <c r="I14" s="77">
        <f>(SUM(I10:I13))/H14</f>
        <v>2.25</v>
      </c>
      <c r="J14" s="137"/>
    </row>
    <row r="15" spans="1:10" x14ac:dyDescent="0.3">
      <c r="A15" s="127"/>
      <c r="B15" s="81" t="s">
        <v>88</v>
      </c>
      <c r="C15" s="84">
        <v>12</v>
      </c>
      <c r="D15" s="117" t="s">
        <v>81</v>
      </c>
      <c r="E15" s="30" t="s">
        <v>69</v>
      </c>
      <c r="F15" s="30">
        <v>2</v>
      </c>
      <c r="G15" s="59">
        <f>F15*0</f>
        <v>0</v>
      </c>
      <c r="H15" s="30">
        <v>0</v>
      </c>
      <c r="I15" s="75">
        <f>H15*0</f>
        <v>0</v>
      </c>
      <c r="J15" s="135">
        <f>(I19-G19)</f>
        <v>0.84615384615384626</v>
      </c>
    </row>
    <row r="16" spans="1:10" ht="15" thickBot="1" x14ac:dyDescent="0.35">
      <c r="A16" s="128"/>
      <c r="B16" s="85" t="s">
        <v>90</v>
      </c>
      <c r="C16" s="86">
        <v>3</v>
      </c>
      <c r="D16" s="118"/>
      <c r="E16" s="10" t="s">
        <v>70</v>
      </c>
      <c r="F16" s="10">
        <v>7</v>
      </c>
      <c r="G16" s="57">
        <f>F16*1</f>
        <v>7</v>
      </c>
      <c r="H16" s="10">
        <v>2</v>
      </c>
      <c r="I16" s="76">
        <f>H16*1</f>
        <v>2</v>
      </c>
      <c r="J16" s="136"/>
    </row>
    <row r="17" spans="1:10" x14ac:dyDescent="0.3">
      <c r="A17" s="132" t="s">
        <v>9</v>
      </c>
      <c r="B17" s="80" t="s">
        <v>10</v>
      </c>
      <c r="C17" s="87">
        <v>7</v>
      </c>
      <c r="D17" s="118"/>
      <c r="E17" s="10" t="s">
        <v>71</v>
      </c>
      <c r="F17" s="10">
        <v>3</v>
      </c>
      <c r="G17" s="57">
        <f>F17*2</f>
        <v>6</v>
      </c>
      <c r="H17" s="10">
        <v>8</v>
      </c>
      <c r="I17" s="76">
        <f>H17*2</f>
        <v>16</v>
      </c>
      <c r="J17" s="136"/>
    </row>
    <row r="18" spans="1:10" x14ac:dyDescent="0.3">
      <c r="A18" s="132"/>
      <c r="B18" s="16" t="s">
        <v>11</v>
      </c>
      <c r="C18" s="83">
        <v>3</v>
      </c>
      <c r="D18" s="118"/>
      <c r="E18" s="10" t="s">
        <v>72</v>
      </c>
      <c r="F18" s="10">
        <v>1</v>
      </c>
      <c r="G18" s="57">
        <f>F18*3</f>
        <v>3</v>
      </c>
      <c r="H18" s="10">
        <v>3</v>
      </c>
      <c r="I18" s="76">
        <f>H18*3</f>
        <v>9</v>
      </c>
      <c r="J18" s="136"/>
    </row>
    <row r="19" spans="1:10" ht="15" thickBot="1" x14ac:dyDescent="0.35">
      <c r="A19" s="132"/>
      <c r="B19" s="16" t="s">
        <v>12</v>
      </c>
      <c r="C19" s="83">
        <v>2</v>
      </c>
      <c r="D19" s="119"/>
      <c r="E19" s="35"/>
      <c r="F19" s="60">
        <f>SUM(F15:F18)</f>
        <v>13</v>
      </c>
      <c r="G19" s="68">
        <f>(SUM(G15:G18))/F19</f>
        <v>1.2307692307692308</v>
      </c>
      <c r="H19" s="60">
        <f>SUM(H15:H18)</f>
        <v>13</v>
      </c>
      <c r="I19" s="77">
        <f>(SUM(I15:I18))/H19</f>
        <v>2.0769230769230771</v>
      </c>
      <c r="J19" s="137"/>
    </row>
    <row r="20" spans="1:10" x14ac:dyDescent="0.3">
      <c r="A20" s="132"/>
      <c r="B20" s="16" t="s">
        <v>13</v>
      </c>
      <c r="C20" s="83">
        <v>2</v>
      </c>
    </row>
    <row r="21" spans="1:10" ht="15" thickBot="1" x14ac:dyDescent="0.35">
      <c r="A21" s="133"/>
      <c r="B21" s="34" t="s">
        <v>61</v>
      </c>
      <c r="C21" s="88">
        <v>1</v>
      </c>
    </row>
    <row r="22" spans="1:10" x14ac:dyDescent="0.3">
      <c r="A22" s="134" t="s">
        <v>15</v>
      </c>
      <c r="B22" s="38" t="s">
        <v>16</v>
      </c>
      <c r="C22" s="82">
        <v>3</v>
      </c>
    </row>
    <row r="23" spans="1:10" x14ac:dyDescent="0.3">
      <c r="A23" s="132"/>
      <c r="B23" s="27" t="s">
        <v>17</v>
      </c>
      <c r="C23" s="83">
        <v>6</v>
      </c>
    </row>
    <row r="24" spans="1:10" ht="28.8" x14ac:dyDescent="0.3">
      <c r="A24" s="132"/>
      <c r="B24" s="27" t="s">
        <v>18</v>
      </c>
      <c r="C24" s="83">
        <v>7</v>
      </c>
    </row>
    <row r="25" spans="1:10" x14ac:dyDescent="0.3">
      <c r="A25" s="132"/>
      <c r="B25" s="27" t="s">
        <v>19</v>
      </c>
      <c r="C25" s="83">
        <v>8</v>
      </c>
    </row>
    <row r="26" spans="1:10" x14ac:dyDescent="0.3">
      <c r="A26" s="132"/>
      <c r="B26" s="27" t="s">
        <v>20</v>
      </c>
      <c r="C26" s="83">
        <v>5</v>
      </c>
    </row>
    <row r="27" spans="1:10" x14ac:dyDescent="0.3">
      <c r="A27" s="132"/>
      <c r="B27" s="27" t="s">
        <v>21</v>
      </c>
      <c r="C27" s="83">
        <v>4</v>
      </c>
    </row>
    <row r="28" spans="1:10" x14ac:dyDescent="0.3">
      <c r="A28" s="132"/>
      <c r="B28" s="27" t="s">
        <v>22</v>
      </c>
      <c r="C28" s="83">
        <v>9</v>
      </c>
    </row>
    <row r="29" spans="1:10" ht="15" thickBot="1" x14ac:dyDescent="0.35">
      <c r="A29" s="133"/>
      <c r="B29" s="24" t="s">
        <v>23</v>
      </c>
      <c r="C29" s="88">
        <v>2</v>
      </c>
    </row>
    <row r="30" spans="1:10" x14ac:dyDescent="0.3">
      <c r="A30" s="134" t="s">
        <v>24</v>
      </c>
      <c r="B30" s="29" t="s">
        <v>25</v>
      </c>
      <c r="C30" s="82">
        <v>10</v>
      </c>
    </row>
    <row r="31" spans="1:10" x14ac:dyDescent="0.3">
      <c r="A31" s="132"/>
      <c r="B31" s="15" t="s">
        <v>26</v>
      </c>
      <c r="C31" s="83">
        <v>1</v>
      </c>
    </row>
    <row r="32" spans="1:10" x14ac:dyDescent="0.3">
      <c r="A32" s="132"/>
      <c r="B32" s="15" t="s">
        <v>27</v>
      </c>
      <c r="C32" s="83">
        <v>0</v>
      </c>
    </row>
    <row r="33" spans="1:7" x14ac:dyDescent="0.3">
      <c r="A33" s="132"/>
      <c r="B33" s="15" t="s">
        <v>28</v>
      </c>
      <c r="C33" s="83">
        <v>1</v>
      </c>
    </row>
    <row r="34" spans="1:7" x14ac:dyDescent="0.3">
      <c r="A34" s="132"/>
      <c r="B34" s="15" t="s">
        <v>29</v>
      </c>
      <c r="C34" s="83">
        <v>0</v>
      </c>
    </row>
    <row r="35" spans="1:7" ht="15" thickBot="1" x14ac:dyDescent="0.35">
      <c r="A35" s="133"/>
      <c r="B35" s="34" t="s">
        <v>30</v>
      </c>
      <c r="C35" s="88">
        <v>2</v>
      </c>
    </row>
    <row r="36" spans="1:7" ht="13.95" customHeight="1" x14ac:dyDescent="0.3">
      <c r="A36" s="78"/>
      <c r="B36" s="56"/>
      <c r="C36" s="56"/>
      <c r="D36" s="56"/>
      <c r="E36" s="56"/>
      <c r="F36" s="56"/>
      <c r="G36" s="79"/>
    </row>
    <row r="39" spans="1:7" ht="13.95" customHeight="1" x14ac:dyDescent="0.3"/>
    <row r="44" spans="1:7" ht="13.95" customHeight="1" x14ac:dyDescent="0.3"/>
    <row r="45" spans="1:7" ht="13.95" customHeight="1" x14ac:dyDescent="0.3"/>
    <row r="49" ht="13.95" customHeight="1" x14ac:dyDescent="0.3"/>
    <row r="50" ht="28.05" customHeight="1" x14ac:dyDescent="0.3"/>
    <row r="52" ht="13.95" customHeight="1" x14ac:dyDescent="0.3"/>
    <row r="53" ht="15" customHeight="1" x14ac:dyDescent="0.3"/>
    <row r="54" ht="28.05" customHeight="1" x14ac:dyDescent="0.3"/>
    <row r="58" ht="13.95" customHeight="1" x14ac:dyDescent="0.3"/>
  </sheetData>
  <mergeCells count="13">
    <mergeCell ref="A17:A21"/>
    <mergeCell ref="A22:A29"/>
    <mergeCell ref="A30:A35"/>
    <mergeCell ref="J15:J19"/>
    <mergeCell ref="D15:D19"/>
    <mergeCell ref="D5:D9"/>
    <mergeCell ref="D3:J3"/>
    <mergeCell ref="A3:C3"/>
    <mergeCell ref="A5:A16"/>
    <mergeCell ref="A1:J1"/>
    <mergeCell ref="J10:J14"/>
    <mergeCell ref="D10:D14"/>
    <mergeCell ref="J5:J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" workbookViewId="0">
      <selection activeCell="J35" sqref="J35"/>
    </sheetView>
  </sheetViews>
  <sheetFormatPr defaultColWidth="11.5546875" defaultRowHeight="14.4" x14ac:dyDescent="0.3"/>
  <cols>
    <col min="1" max="1" width="31" style="53" customWidth="1"/>
    <col min="2" max="2" width="19.6640625" customWidth="1"/>
    <col min="4" max="4" width="22.44140625" customWidth="1"/>
    <col min="7" max="7" width="15.109375" customWidth="1"/>
    <col min="10" max="10" width="17" customWidth="1"/>
  </cols>
  <sheetData>
    <row r="1" spans="1:10" ht="13.95" customHeight="1" thickBot="1" x14ac:dyDescent="0.35">
      <c r="A1" s="129" t="s">
        <v>91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thickBot="1" x14ac:dyDescent="0.35">
      <c r="A2" s="92" t="s">
        <v>83</v>
      </c>
      <c r="B2" s="96">
        <v>28</v>
      </c>
      <c r="C2" s="93"/>
      <c r="D2" s="93"/>
      <c r="E2" s="93"/>
      <c r="F2" s="93"/>
      <c r="G2" s="94"/>
      <c r="H2" s="94"/>
      <c r="I2" s="94"/>
      <c r="J2" s="95"/>
    </row>
    <row r="3" spans="1:10" ht="28.95" customHeight="1" x14ac:dyDescent="0.3">
      <c r="A3" s="123" t="s">
        <v>84</v>
      </c>
      <c r="B3" s="124"/>
      <c r="C3" s="125"/>
      <c r="D3" s="120" t="s">
        <v>82</v>
      </c>
      <c r="E3" s="121"/>
      <c r="F3" s="121"/>
      <c r="G3" s="121"/>
      <c r="H3" s="121"/>
      <c r="I3" s="121"/>
      <c r="J3" s="122"/>
    </row>
    <row r="4" spans="1:10" ht="28.95" customHeight="1" thickBot="1" x14ac:dyDescent="0.35">
      <c r="A4" s="89" t="s">
        <v>85</v>
      </c>
      <c r="B4" s="90" t="s">
        <v>86</v>
      </c>
      <c r="C4" s="91" t="s">
        <v>87</v>
      </c>
      <c r="D4" s="70"/>
      <c r="E4" s="71" t="s">
        <v>68</v>
      </c>
      <c r="F4" s="71" t="s">
        <v>62</v>
      </c>
      <c r="G4" s="72" t="s">
        <v>76</v>
      </c>
      <c r="H4" s="71" t="s">
        <v>63</v>
      </c>
      <c r="I4" s="72" t="s">
        <v>77</v>
      </c>
      <c r="J4" s="73" t="s">
        <v>67</v>
      </c>
    </row>
    <row r="5" spans="1:10" ht="13.95" customHeight="1" x14ac:dyDescent="0.3">
      <c r="A5" s="126" t="s">
        <v>14</v>
      </c>
      <c r="B5" s="11" t="s">
        <v>0</v>
      </c>
      <c r="C5" s="11">
        <v>0</v>
      </c>
      <c r="D5" s="126" t="s">
        <v>66</v>
      </c>
      <c r="E5" s="11" t="s">
        <v>69</v>
      </c>
      <c r="F5" s="69">
        <v>1</v>
      </c>
      <c r="G5" s="69">
        <f>F5*0</f>
        <v>0</v>
      </c>
      <c r="H5" s="69">
        <v>0</v>
      </c>
      <c r="I5" s="74">
        <f>H5*0</f>
        <v>0</v>
      </c>
      <c r="J5" s="136">
        <f>(I9-G9)</f>
        <v>0.41666666666666674</v>
      </c>
    </row>
    <row r="6" spans="1:10" x14ac:dyDescent="0.3">
      <c r="A6" s="127"/>
      <c r="B6" s="10" t="s">
        <v>1</v>
      </c>
      <c r="C6" s="10">
        <v>1</v>
      </c>
      <c r="D6" s="127"/>
      <c r="E6" s="10" t="s">
        <v>70</v>
      </c>
      <c r="F6" s="57">
        <v>3</v>
      </c>
      <c r="G6" s="57">
        <f>F6*1</f>
        <v>3</v>
      </c>
      <c r="H6" s="57">
        <v>1</v>
      </c>
      <c r="I6" s="58">
        <f>H6*1</f>
        <v>1</v>
      </c>
      <c r="J6" s="136"/>
    </row>
    <row r="7" spans="1:10" x14ac:dyDescent="0.3">
      <c r="A7" s="127"/>
      <c r="B7" s="10" t="s">
        <v>2</v>
      </c>
      <c r="C7" s="10">
        <v>1</v>
      </c>
      <c r="D7" s="127"/>
      <c r="E7" s="10" t="s">
        <v>71</v>
      </c>
      <c r="F7" s="57">
        <v>8</v>
      </c>
      <c r="G7" s="57">
        <f>F7*2</f>
        <v>16</v>
      </c>
      <c r="H7" s="57">
        <v>8</v>
      </c>
      <c r="I7" s="58">
        <f>H7*2</f>
        <v>16</v>
      </c>
      <c r="J7" s="136"/>
    </row>
    <row r="8" spans="1:10" x14ac:dyDescent="0.3">
      <c r="A8" s="127"/>
      <c r="B8" s="10" t="s">
        <v>3</v>
      </c>
      <c r="C8" s="10">
        <v>1</v>
      </c>
      <c r="D8" s="127"/>
      <c r="E8" s="10" t="s">
        <v>72</v>
      </c>
      <c r="F8" s="57">
        <v>0</v>
      </c>
      <c r="G8" s="57">
        <f>F8*3</f>
        <v>0</v>
      </c>
      <c r="H8" s="57">
        <v>1</v>
      </c>
      <c r="I8" s="58">
        <f>H8*3</f>
        <v>3</v>
      </c>
      <c r="J8" s="136"/>
    </row>
    <row r="9" spans="1:10" ht="15" thickBot="1" x14ac:dyDescent="0.35">
      <c r="A9" s="127"/>
      <c r="B9" s="10" t="s">
        <v>4</v>
      </c>
      <c r="C9" s="10">
        <v>0</v>
      </c>
      <c r="D9" s="138"/>
      <c r="E9" s="61"/>
      <c r="F9" s="62">
        <f>SUM(F5:F8)</f>
        <v>12</v>
      </c>
      <c r="G9" s="65">
        <f>(SUM(G5:G8))/F9</f>
        <v>1.5833333333333333</v>
      </c>
      <c r="H9" s="62">
        <f>SUM(H5:H8)</f>
        <v>10</v>
      </c>
      <c r="I9" s="63">
        <f>(SUM(I5:I8))/H9</f>
        <v>2</v>
      </c>
      <c r="J9" s="137"/>
    </row>
    <row r="10" spans="1:10" x14ac:dyDescent="0.3">
      <c r="A10" s="127"/>
      <c r="B10" s="10" t="s">
        <v>5</v>
      </c>
      <c r="C10" s="10">
        <v>0</v>
      </c>
      <c r="D10" s="139" t="s">
        <v>64</v>
      </c>
      <c r="E10" s="30" t="s">
        <v>69</v>
      </c>
      <c r="F10" s="59">
        <v>1</v>
      </c>
      <c r="G10" s="59">
        <f>F10*0</f>
        <v>0</v>
      </c>
      <c r="H10" s="59">
        <v>0</v>
      </c>
      <c r="I10" s="64">
        <f>H10*0</f>
        <v>0</v>
      </c>
      <c r="J10" s="135">
        <f>(I14-G14)</f>
        <v>0.66071428571428559</v>
      </c>
    </row>
    <row r="11" spans="1:10" x14ac:dyDescent="0.3">
      <c r="A11" s="127"/>
      <c r="B11" s="10" t="s">
        <v>6</v>
      </c>
      <c r="C11" s="10">
        <v>0</v>
      </c>
      <c r="D11" s="127"/>
      <c r="E11" s="10" t="s">
        <v>70</v>
      </c>
      <c r="F11" s="57">
        <v>2</v>
      </c>
      <c r="G11" s="57">
        <f>F11*1</f>
        <v>2</v>
      </c>
      <c r="H11" s="57">
        <v>1</v>
      </c>
      <c r="I11" s="58">
        <f>H11*1</f>
        <v>1</v>
      </c>
      <c r="J11" s="136"/>
    </row>
    <row r="12" spans="1:10" x14ac:dyDescent="0.3">
      <c r="A12" s="127"/>
      <c r="B12" s="10" t="s">
        <v>7</v>
      </c>
      <c r="C12" s="10">
        <v>1</v>
      </c>
      <c r="D12" s="127"/>
      <c r="E12" s="10" t="s">
        <v>71</v>
      </c>
      <c r="F12" s="57">
        <v>4</v>
      </c>
      <c r="G12" s="57">
        <f>F12*2</f>
        <v>8</v>
      </c>
      <c r="H12" s="57">
        <v>3</v>
      </c>
      <c r="I12" s="58">
        <f>H12*2</f>
        <v>6</v>
      </c>
      <c r="J12" s="136"/>
    </row>
    <row r="13" spans="1:10" ht="15" thickBot="1" x14ac:dyDescent="0.35">
      <c r="A13" s="127"/>
      <c r="B13" s="10" t="s">
        <v>8</v>
      </c>
      <c r="C13" s="35">
        <v>4</v>
      </c>
      <c r="D13" s="127"/>
      <c r="E13" s="10" t="s">
        <v>72</v>
      </c>
      <c r="F13" s="57">
        <v>1</v>
      </c>
      <c r="G13" s="57">
        <f>F13*3</f>
        <v>3</v>
      </c>
      <c r="H13" s="57">
        <v>3</v>
      </c>
      <c r="I13" s="58">
        <f>H13*3</f>
        <v>9</v>
      </c>
      <c r="J13" s="136"/>
    </row>
    <row r="14" spans="1:10" ht="15" thickBot="1" x14ac:dyDescent="0.35">
      <c r="A14" s="127"/>
      <c r="B14" s="81" t="s">
        <v>89</v>
      </c>
      <c r="C14" s="84">
        <v>0</v>
      </c>
      <c r="D14" s="138"/>
      <c r="E14" s="61"/>
      <c r="F14" s="62">
        <f>SUM(F10:F13)</f>
        <v>8</v>
      </c>
      <c r="G14" s="62">
        <f>(SUM(G10:G13))/F14</f>
        <v>1.625</v>
      </c>
      <c r="H14" s="62">
        <f>SUM(H10:H13)</f>
        <v>7</v>
      </c>
      <c r="I14" s="66">
        <f>(SUM(I10:I13))/H14</f>
        <v>2.2857142857142856</v>
      </c>
      <c r="J14" s="137"/>
    </row>
    <row r="15" spans="1:10" x14ac:dyDescent="0.3">
      <c r="A15" s="127"/>
      <c r="B15" s="81" t="s">
        <v>88</v>
      </c>
      <c r="C15" s="84">
        <v>4</v>
      </c>
      <c r="D15" s="139" t="s">
        <v>65</v>
      </c>
      <c r="E15" s="30" t="s">
        <v>69</v>
      </c>
      <c r="F15" s="59">
        <v>1</v>
      </c>
      <c r="G15" s="59">
        <f>F15*0</f>
        <v>0</v>
      </c>
      <c r="H15" s="59">
        <v>0</v>
      </c>
      <c r="I15" s="64">
        <f>H15*0</f>
        <v>0</v>
      </c>
      <c r="J15" s="135">
        <f>(I19-G19)</f>
        <v>0.73214285714285721</v>
      </c>
    </row>
    <row r="16" spans="1:10" ht="15" thickBot="1" x14ac:dyDescent="0.35">
      <c r="A16" s="128"/>
      <c r="B16" s="85" t="s">
        <v>90</v>
      </c>
      <c r="C16" s="86">
        <v>4</v>
      </c>
      <c r="D16" s="127"/>
      <c r="E16" s="10" t="s">
        <v>70</v>
      </c>
      <c r="F16" s="57">
        <v>5</v>
      </c>
      <c r="G16" s="57">
        <f>F16*1</f>
        <v>5</v>
      </c>
      <c r="H16" s="57">
        <v>1</v>
      </c>
      <c r="I16" s="58">
        <f>H16*1</f>
        <v>1</v>
      </c>
      <c r="J16" s="136"/>
    </row>
    <row r="17" spans="1:10" x14ac:dyDescent="0.3">
      <c r="A17" s="132" t="s">
        <v>9</v>
      </c>
      <c r="B17" s="80" t="s">
        <v>10</v>
      </c>
      <c r="C17" s="30">
        <v>2</v>
      </c>
      <c r="D17" s="127"/>
      <c r="E17" s="10" t="s">
        <v>71</v>
      </c>
      <c r="F17" s="57">
        <v>2</v>
      </c>
      <c r="G17" s="57">
        <f>F17*2</f>
        <v>4</v>
      </c>
      <c r="H17" s="57">
        <v>6</v>
      </c>
      <c r="I17" s="58">
        <f>H17*2</f>
        <v>12</v>
      </c>
      <c r="J17" s="136"/>
    </row>
    <row r="18" spans="1:10" x14ac:dyDescent="0.3">
      <c r="A18" s="132"/>
      <c r="B18" s="16" t="s">
        <v>11</v>
      </c>
      <c r="C18" s="10">
        <v>4</v>
      </c>
      <c r="D18" s="127"/>
      <c r="E18" s="10" t="s">
        <v>72</v>
      </c>
      <c r="F18" s="57">
        <v>0</v>
      </c>
      <c r="G18" s="57">
        <f>F18*3</f>
        <v>0</v>
      </c>
      <c r="H18" s="57">
        <v>0</v>
      </c>
      <c r="I18" s="58">
        <f>H18*3</f>
        <v>0</v>
      </c>
      <c r="J18" s="136"/>
    </row>
    <row r="19" spans="1:10" ht="15" thickBot="1" x14ac:dyDescent="0.35">
      <c r="A19" s="132"/>
      <c r="B19" s="16" t="s">
        <v>12</v>
      </c>
      <c r="C19" s="10">
        <v>0</v>
      </c>
      <c r="D19" s="128"/>
      <c r="E19" s="35"/>
      <c r="F19" s="60">
        <f>SUM(F15:F18)</f>
        <v>8</v>
      </c>
      <c r="G19" s="60">
        <f>(SUM(G15:G18))/F19</f>
        <v>1.125</v>
      </c>
      <c r="H19" s="60">
        <f>SUM(H15:H18)</f>
        <v>7</v>
      </c>
      <c r="I19" s="67">
        <f>(SUM(I15:I18))/H19</f>
        <v>1.8571428571428572</v>
      </c>
      <c r="J19" s="137"/>
    </row>
    <row r="20" spans="1:10" x14ac:dyDescent="0.3">
      <c r="A20" s="132"/>
      <c r="B20" s="16" t="s">
        <v>13</v>
      </c>
      <c r="C20" s="10">
        <v>0</v>
      </c>
    </row>
    <row r="21" spans="1:10" ht="15" thickBot="1" x14ac:dyDescent="0.35">
      <c r="A21" s="133"/>
      <c r="B21" s="34" t="s">
        <v>61</v>
      </c>
      <c r="C21" s="35">
        <v>0</v>
      </c>
    </row>
    <row r="22" spans="1:10" x14ac:dyDescent="0.3">
      <c r="A22" s="134" t="s">
        <v>15</v>
      </c>
      <c r="B22" s="38" t="s">
        <v>16</v>
      </c>
      <c r="C22" s="30">
        <v>2</v>
      </c>
    </row>
    <row r="23" spans="1:10" x14ac:dyDescent="0.3">
      <c r="A23" s="132"/>
      <c r="B23" s="27" t="s">
        <v>17</v>
      </c>
      <c r="C23" s="10">
        <v>5</v>
      </c>
    </row>
    <row r="24" spans="1:10" ht="28.8" x14ac:dyDescent="0.3">
      <c r="A24" s="132"/>
      <c r="B24" s="27" t="s">
        <v>18</v>
      </c>
      <c r="C24" s="10">
        <v>2</v>
      </c>
    </row>
    <row r="25" spans="1:10" x14ac:dyDescent="0.3">
      <c r="A25" s="132"/>
      <c r="B25" s="27" t="s">
        <v>19</v>
      </c>
      <c r="C25" s="10">
        <v>4</v>
      </c>
    </row>
    <row r="26" spans="1:10" x14ac:dyDescent="0.3">
      <c r="A26" s="132"/>
      <c r="B26" s="27" t="s">
        <v>20</v>
      </c>
      <c r="C26" s="10">
        <v>2</v>
      </c>
    </row>
    <row r="27" spans="1:10" x14ac:dyDescent="0.3">
      <c r="A27" s="132"/>
      <c r="B27" s="27" t="s">
        <v>21</v>
      </c>
      <c r="C27" s="10">
        <v>2</v>
      </c>
    </row>
    <row r="28" spans="1:10" x14ac:dyDescent="0.3">
      <c r="A28" s="132"/>
      <c r="B28" s="27" t="s">
        <v>22</v>
      </c>
      <c r="C28" s="10">
        <v>2</v>
      </c>
    </row>
    <row r="29" spans="1:10" ht="15" thickBot="1" x14ac:dyDescent="0.35">
      <c r="A29" s="133"/>
      <c r="B29" s="24" t="s">
        <v>23</v>
      </c>
      <c r="C29" s="35">
        <v>2</v>
      </c>
    </row>
    <row r="30" spans="1:10" x14ac:dyDescent="0.3">
      <c r="A30" s="134" t="s">
        <v>24</v>
      </c>
      <c r="B30" s="29" t="s">
        <v>25</v>
      </c>
      <c r="C30" s="30">
        <v>4</v>
      </c>
    </row>
    <row r="31" spans="1:10" x14ac:dyDescent="0.3">
      <c r="A31" s="132"/>
      <c r="B31" s="15" t="s">
        <v>26</v>
      </c>
      <c r="C31" s="10">
        <v>0</v>
      </c>
    </row>
    <row r="32" spans="1:10" x14ac:dyDescent="0.3">
      <c r="A32" s="132"/>
      <c r="B32" s="15" t="s">
        <v>27</v>
      </c>
      <c r="C32" s="10">
        <v>0</v>
      </c>
    </row>
    <row r="33" spans="1:3" x14ac:dyDescent="0.3">
      <c r="A33" s="132"/>
      <c r="B33" s="15" t="s">
        <v>28</v>
      </c>
      <c r="C33" s="10">
        <v>0</v>
      </c>
    </row>
    <row r="34" spans="1:3" x14ac:dyDescent="0.3">
      <c r="A34" s="132"/>
      <c r="B34" s="15" t="s">
        <v>29</v>
      </c>
      <c r="C34" s="10">
        <v>0</v>
      </c>
    </row>
    <row r="35" spans="1:3" ht="15" thickBot="1" x14ac:dyDescent="0.35">
      <c r="A35" s="133"/>
      <c r="B35" s="34" t="s">
        <v>30</v>
      </c>
      <c r="C35" s="35">
        <v>0</v>
      </c>
    </row>
    <row r="36" spans="1:3" ht="18" customHeight="1" x14ac:dyDescent="0.3"/>
    <row r="41" spans="1:3" ht="13.95" customHeight="1" x14ac:dyDescent="0.3"/>
    <row r="46" spans="1:3" ht="13.95" customHeight="1" x14ac:dyDescent="0.3"/>
  </sheetData>
  <mergeCells count="13">
    <mergeCell ref="A17:A21"/>
    <mergeCell ref="A22:A29"/>
    <mergeCell ref="A30:A35"/>
    <mergeCell ref="A1:J1"/>
    <mergeCell ref="A3:C3"/>
    <mergeCell ref="D3:J3"/>
    <mergeCell ref="A5:A16"/>
    <mergeCell ref="D5:D9"/>
    <mergeCell ref="D10:D14"/>
    <mergeCell ref="D15:D19"/>
    <mergeCell ref="J5:J9"/>
    <mergeCell ref="J10:J14"/>
    <mergeCell ref="J15:J1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D29" sqref="D29"/>
    </sheetView>
  </sheetViews>
  <sheetFormatPr defaultColWidth="11.5546875" defaultRowHeight="14.4" x14ac:dyDescent="0.3"/>
  <cols>
    <col min="1" max="1" width="22" customWidth="1"/>
    <col min="2" max="2" width="24.6640625" customWidth="1"/>
    <col min="4" max="4" width="23.44140625" customWidth="1"/>
    <col min="7" max="7" width="15.6640625" customWidth="1"/>
    <col min="10" max="10" width="16.44140625" customWidth="1"/>
  </cols>
  <sheetData>
    <row r="1" spans="1:10" ht="13.95" customHeight="1" thickBot="1" x14ac:dyDescent="0.35">
      <c r="A1" s="129" t="s">
        <v>92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thickBot="1" x14ac:dyDescent="0.35">
      <c r="A2" s="92" t="s">
        <v>83</v>
      </c>
      <c r="B2" s="101">
        <v>34</v>
      </c>
      <c r="C2" s="93"/>
      <c r="D2" s="93"/>
      <c r="E2" s="93"/>
      <c r="F2" s="93"/>
      <c r="G2" s="94"/>
      <c r="H2" s="94"/>
      <c r="I2" s="94"/>
      <c r="J2" s="95"/>
    </row>
    <row r="3" spans="1:10" ht="28.95" customHeight="1" x14ac:dyDescent="0.3">
      <c r="A3" s="123" t="s">
        <v>84</v>
      </c>
      <c r="B3" s="124"/>
      <c r="C3" s="125"/>
      <c r="D3" s="120" t="s">
        <v>82</v>
      </c>
      <c r="E3" s="121"/>
      <c r="F3" s="121"/>
      <c r="G3" s="121"/>
      <c r="H3" s="121"/>
      <c r="I3" s="121"/>
      <c r="J3" s="122"/>
    </row>
    <row r="4" spans="1:10" ht="28.95" customHeight="1" thickBot="1" x14ac:dyDescent="0.35">
      <c r="A4" s="98" t="s">
        <v>85</v>
      </c>
      <c r="B4" s="99" t="s">
        <v>86</v>
      </c>
      <c r="C4" s="100" t="s">
        <v>87</v>
      </c>
      <c r="D4" s="70"/>
      <c r="E4" s="71" t="s">
        <v>68</v>
      </c>
      <c r="F4" s="71" t="s">
        <v>62</v>
      </c>
      <c r="G4" s="72" t="s">
        <v>76</v>
      </c>
      <c r="H4" s="71" t="s">
        <v>63</v>
      </c>
      <c r="I4" s="72" t="s">
        <v>77</v>
      </c>
      <c r="J4" s="73" t="s">
        <v>67</v>
      </c>
    </row>
    <row r="5" spans="1:10" ht="13.95" customHeight="1" x14ac:dyDescent="0.3">
      <c r="A5" s="139" t="s">
        <v>14</v>
      </c>
      <c r="B5" s="30" t="s">
        <v>0</v>
      </c>
      <c r="C5" s="82">
        <v>2</v>
      </c>
      <c r="D5" s="140" t="s">
        <v>74</v>
      </c>
      <c r="E5" s="11" t="s">
        <v>69</v>
      </c>
      <c r="F5" s="69">
        <v>2</v>
      </c>
      <c r="G5" s="69">
        <f>F5*0</f>
        <v>0</v>
      </c>
      <c r="H5" s="69">
        <v>0</v>
      </c>
      <c r="I5" s="69">
        <f>H5*0</f>
        <v>0</v>
      </c>
      <c r="J5" s="136">
        <f>(I9-G9)</f>
        <v>0.49999999999999978</v>
      </c>
    </row>
    <row r="6" spans="1:10" x14ac:dyDescent="0.3">
      <c r="A6" s="127"/>
      <c r="B6" s="10" t="s">
        <v>1</v>
      </c>
      <c r="C6" s="83">
        <v>5</v>
      </c>
      <c r="D6" s="141"/>
      <c r="E6" s="10" t="s">
        <v>70</v>
      </c>
      <c r="F6" s="57">
        <v>6</v>
      </c>
      <c r="G6" s="57">
        <f>F6*1</f>
        <v>6</v>
      </c>
      <c r="H6" s="57">
        <v>3</v>
      </c>
      <c r="I6" s="57">
        <f>H6*1</f>
        <v>3</v>
      </c>
      <c r="J6" s="136"/>
    </row>
    <row r="7" spans="1:10" x14ac:dyDescent="0.3">
      <c r="A7" s="127"/>
      <c r="B7" s="10" t="s">
        <v>2</v>
      </c>
      <c r="C7" s="83">
        <v>0</v>
      </c>
      <c r="D7" s="141"/>
      <c r="E7" s="10" t="s">
        <v>71</v>
      </c>
      <c r="F7" s="57">
        <v>14</v>
      </c>
      <c r="G7" s="57">
        <f>F7*2</f>
        <v>28</v>
      </c>
      <c r="H7" s="57">
        <v>14</v>
      </c>
      <c r="I7" s="57">
        <f>H7*2</f>
        <v>28</v>
      </c>
      <c r="J7" s="136"/>
    </row>
    <row r="8" spans="1:10" x14ac:dyDescent="0.3">
      <c r="A8" s="127"/>
      <c r="B8" s="10" t="s">
        <v>3</v>
      </c>
      <c r="C8" s="83">
        <v>0</v>
      </c>
      <c r="D8" s="141"/>
      <c r="E8" s="10" t="s">
        <v>72</v>
      </c>
      <c r="F8" s="57">
        <v>2</v>
      </c>
      <c r="G8" s="57">
        <f>F8*3</f>
        <v>6</v>
      </c>
      <c r="H8" s="57">
        <v>7</v>
      </c>
      <c r="I8" s="57">
        <f>H8*3</f>
        <v>21</v>
      </c>
      <c r="J8" s="136"/>
    </row>
    <row r="9" spans="1:10" ht="15" thickBot="1" x14ac:dyDescent="0.35">
      <c r="A9" s="127"/>
      <c r="B9" s="10" t="s">
        <v>4</v>
      </c>
      <c r="C9" s="83">
        <v>3</v>
      </c>
      <c r="D9" s="142"/>
      <c r="E9" s="61"/>
      <c r="F9" s="62">
        <f>SUM(F5:F8)</f>
        <v>24</v>
      </c>
      <c r="G9" s="65">
        <f>(SUM(G5:G8))/F9</f>
        <v>1.6666666666666667</v>
      </c>
      <c r="H9" s="62">
        <f>SUM(H5:H8)</f>
        <v>24</v>
      </c>
      <c r="I9" s="66">
        <f>(SUM(I5:I8))/H9</f>
        <v>2.1666666666666665</v>
      </c>
      <c r="J9" s="137"/>
    </row>
    <row r="10" spans="1:10" x14ac:dyDescent="0.3">
      <c r="A10" s="127"/>
      <c r="B10" s="10" t="s">
        <v>5</v>
      </c>
      <c r="C10" s="83">
        <v>2</v>
      </c>
      <c r="D10" s="143" t="s">
        <v>75</v>
      </c>
      <c r="E10" s="30" t="s">
        <v>69</v>
      </c>
      <c r="F10" s="59">
        <v>11</v>
      </c>
      <c r="G10" s="59">
        <f>F10*0</f>
        <v>0</v>
      </c>
      <c r="H10" s="59">
        <v>0</v>
      </c>
      <c r="I10" s="59">
        <f>H10*0</f>
        <v>0</v>
      </c>
      <c r="J10" s="135">
        <f>(I14-G14)</f>
        <v>1.1818181818181817</v>
      </c>
    </row>
    <row r="11" spans="1:10" x14ac:dyDescent="0.3">
      <c r="A11" s="127"/>
      <c r="B11" s="10" t="s">
        <v>6</v>
      </c>
      <c r="C11" s="83">
        <v>1</v>
      </c>
      <c r="D11" s="141"/>
      <c r="E11" s="10" t="s">
        <v>70</v>
      </c>
      <c r="F11" s="57">
        <v>5</v>
      </c>
      <c r="G11" s="57">
        <f>F11*1</f>
        <v>5</v>
      </c>
      <c r="H11" s="57">
        <v>5</v>
      </c>
      <c r="I11" s="57">
        <f>H11*1</f>
        <v>5</v>
      </c>
      <c r="J11" s="136"/>
    </row>
    <row r="12" spans="1:10" x14ac:dyDescent="0.3">
      <c r="A12" s="127"/>
      <c r="B12" s="10" t="s">
        <v>7</v>
      </c>
      <c r="C12" s="83">
        <v>3</v>
      </c>
      <c r="D12" s="141"/>
      <c r="E12" s="10" t="s">
        <v>71</v>
      </c>
      <c r="F12" s="57">
        <v>5</v>
      </c>
      <c r="G12" s="57">
        <f>F12*2</f>
        <v>10</v>
      </c>
      <c r="H12" s="57">
        <v>13</v>
      </c>
      <c r="I12" s="57">
        <f>H12*2</f>
        <v>26</v>
      </c>
      <c r="J12" s="136"/>
    </row>
    <row r="13" spans="1:10" x14ac:dyDescent="0.3">
      <c r="A13" s="127"/>
      <c r="B13" s="10" t="s">
        <v>8</v>
      </c>
      <c r="C13" s="83">
        <v>5</v>
      </c>
      <c r="D13" s="141"/>
      <c r="E13" s="10" t="s">
        <v>72</v>
      </c>
      <c r="F13" s="57">
        <v>1</v>
      </c>
      <c r="G13" s="57">
        <f>F13*3</f>
        <v>3</v>
      </c>
      <c r="H13" s="57">
        <v>5</v>
      </c>
      <c r="I13" s="57">
        <f>H13*3</f>
        <v>15</v>
      </c>
      <c r="J13" s="136"/>
    </row>
    <row r="14" spans="1:10" ht="15" thickBot="1" x14ac:dyDescent="0.35">
      <c r="A14" s="127"/>
      <c r="B14" s="81" t="s">
        <v>89</v>
      </c>
      <c r="C14" s="84">
        <v>14</v>
      </c>
      <c r="D14" s="144"/>
      <c r="E14" s="35"/>
      <c r="F14" s="60">
        <f>SUM(F10:F13)</f>
        <v>22</v>
      </c>
      <c r="G14" s="68">
        <f>(SUM(G10:G13))/F14</f>
        <v>0.81818181818181823</v>
      </c>
      <c r="H14" s="60">
        <f>SUM(H10:H13)</f>
        <v>23</v>
      </c>
      <c r="I14" s="67">
        <f>(SUM(I10:I13))/H14</f>
        <v>2</v>
      </c>
      <c r="J14" s="137"/>
    </row>
    <row r="15" spans="1:10" x14ac:dyDescent="0.3">
      <c r="A15" s="127"/>
      <c r="B15" s="81" t="s">
        <v>88</v>
      </c>
      <c r="C15" s="84">
        <v>2</v>
      </c>
      <c r="D15" s="145"/>
      <c r="E15" s="54"/>
      <c r="F15" s="55"/>
      <c r="G15" s="55"/>
      <c r="H15" s="55"/>
      <c r="I15" s="55"/>
      <c r="J15" s="146"/>
    </row>
    <row r="16" spans="1:10" ht="15" thickBot="1" x14ac:dyDescent="0.35">
      <c r="A16" s="128"/>
      <c r="B16" s="85" t="s">
        <v>90</v>
      </c>
      <c r="C16" s="86">
        <v>5</v>
      </c>
      <c r="D16" s="145"/>
      <c r="E16" s="54"/>
      <c r="F16" s="55"/>
      <c r="G16" s="55"/>
      <c r="H16" s="55"/>
      <c r="I16" s="55"/>
      <c r="J16" s="146"/>
    </row>
    <row r="17" spans="1:10" x14ac:dyDescent="0.3">
      <c r="A17" s="134" t="s">
        <v>9</v>
      </c>
      <c r="B17" s="39" t="s">
        <v>10</v>
      </c>
      <c r="C17" s="82">
        <v>4</v>
      </c>
      <c r="D17" s="145"/>
      <c r="E17" s="54"/>
      <c r="F17" s="55"/>
      <c r="G17" s="55"/>
      <c r="H17" s="55"/>
      <c r="I17" s="55"/>
      <c r="J17" s="146"/>
    </row>
    <row r="18" spans="1:10" x14ac:dyDescent="0.3">
      <c r="A18" s="132"/>
      <c r="B18" s="16" t="s">
        <v>11</v>
      </c>
      <c r="C18" s="83">
        <v>7</v>
      </c>
      <c r="D18" s="145"/>
      <c r="E18" s="54"/>
      <c r="F18" s="55"/>
      <c r="G18" s="55"/>
      <c r="H18" s="55"/>
      <c r="I18" s="55"/>
      <c r="J18" s="146"/>
    </row>
    <row r="19" spans="1:10" x14ac:dyDescent="0.3">
      <c r="A19" s="132"/>
      <c r="B19" s="16" t="s">
        <v>12</v>
      </c>
      <c r="C19" s="83">
        <v>1</v>
      </c>
      <c r="D19" s="145"/>
      <c r="E19" s="54"/>
      <c r="F19" s="55"/>
      <c r="G19" s="55"/>
      <c r="H19" s="55"/>
      <c r="I19" s="97"/>
      <c r="J19" s="146"/>
    </row>
    <row r="20" spans="1:10" x14ac:dyDescent="0.3">
      <c r="A20" s="132"/>
      <c r="B20" s="16" t="s">
        <v>13</v>
      </c>
      <c r="C20" s="83">
        <v>1</v>
      </c>
    </row>
    <row r="21" spans="1:10" ht="15" thickBot="1" x14ac:dyDescent="0.35">
      <c r="A21" s="133"/>
      <c r="B21" s="34" t="s">
        <v>61</v>
      </c>
      <c r="C21" s="88">
        <v>4</v>
      </c>
    </row>
    <row r="22" spans="1:10" x14ac:dyDescent="0.3">
      <c r="A22" s="134" t="s">
        <v>15</v>
      </c>
      <c r="B22" s="38" t="s">
        <v>16</v>
      </c>
      <c r="C22" s="82">
        <v>5</v>
      </c>
    </row>
    <row r="23" spans="1:10" x14ac:dyDescent="0.3">
      <c r="A23" s="132"/>
      <c r="B23" s="27" t="s">
        <v>17</v>
      </c>
      <c r="C23" s="83">
        <v>14</v>
      </c>
    </row>
    <row r="24" spans="1:10" ht="28.8" x14ac:dyDescent="0.3">
      <c r="A24" s="132"/>
      <c r="B24" s="27" t="s">
        <v>18</v>
      </c>
      <c r="C24" s="83">
        <v>6</v>
      </c>
    </row>
    <row r="25" spans="1:10" x14ac:dyDescent="0.3">
      <c r="A25" s="132"/>
      <c r="B25" s="27" t="s">
        <v>19</v>
      </c>
      <c r="C25" s="83">
        <v>12</v>
      </c>
    </row>
    <row r="26" spans="1:10" x14ac:dyDescent="0.3">
      <c r="A26" s="132"/>
      <c r="B26" s="27" t="s">
        <v>20</v>
      </c>
      <c r="C26" s="83">
        <v>7</v>
      </c>
    </row>
    <row r="27" spans="1:10" x14ac:dyDescent="0.3">
      <c r="A27" s="132"/>
      <c r="B27" s="27" t="s">
        <v>21</v>
      </c>
      <c r="C27" s="83">
        <v>8</v>
      </c>
    </row>
    <row r="28" spans="1:10" x14ac:dyDescent="0.3">
      <c r="A28" s="132"/>
      <c r="B28" s="27" t="s">
        <v>22</v>
      </c>
      <c r="C28" s="83">
        <v>9</v>
      </c>
    </row>
    <row r="29" spans="1:10" ht="15" thickBot="1" x14ac:dyDescent="0.35">
      <c r="A29" s="133"/>
      <c r="B29" s="24" t="s">
        <v>23</v>
      </c>
      <c r="C29" s="88">
        <v>5</v>
      </c>
    </row>
    <row r="30" spans="1:10" x14ac:dyDescent="0.3">
      <c r="A30" s="134" t="s">
        <v>24</v>
      </c>
      <c r="B30" s="29" t="s">
        <v>25</v>
      </c>
      <c r="C30" s="82">
        <v>4</v>
      </c>
    </row>
    <row r="31" spans="1:10" x14ac:dyDescent="0.3">
      <c r="A31" s="132"/>
      <c r="B31" s="15" t="s">
        <v>26</v>
      </c>
      <c r="C31" s="83">
        <v>2</v>
      </c>
    </row>
    <row r="32" spans="1:10" x14ac:dyDescent="0.3">
      <c r="A32" s="132"/>
      <c r="B32" s="15" t="s">
        <v>27</v>
      </c>
      <c r="C32" s="83">
        <v>1</v>
      </c>
    </row>
    <row r="33" spans="1:3" x14ac:dyDescent="0.3">
      <c r="A33" s="132"/>
      <c r="B33" s="15" t="s">
        <v>28</v>
      </c>
      <c r="C33" s="83">
        <v>0</v>
      </c>
    </row>
    <row r="34" spans="1:3" x14ac:dyDescent="0.3">
      <c r="A34" s="132"/>
      <c r="B34" s="15" t="s">
        <v>29</v>
      </c>
      <c r="C34" s="83">
        <v>0</v>
      </c>
    </row>
    <row r="35" spans="1:3" ht="15" thickBot="1" x14ac:dyDescent="0.35">
      <c r="A35" s="133"/>
      <c r="B35" s="34" t="s">
        <v>30</v>
      </c>
      <c r="C35" s="88">
        <v>0</v>
      </c>
    </row>
    <row r="36" spans="1:3" ht="13.95" customHeight="1" x14ac:dyDescent="0.3"/>
    <row r="41" spans="1:3" ht="13.95" customHeight="1" x14ac:dyDescent="0.3"/>
  </sheetData>
  <mergeCells count="13">
    <mergeCell ref="A1:J1"/>
    <mergeCell ref="A3:C3"/>
    <mergeCell ref="D3:J3"/>
    <mergeCell ref="A5:A16"/>
    <mergeCell ref="D15:D19"/>
    <mergeCell ref="J15:J19"/>
    <mergeCell ref="A17:A21"/>
    <mergeCell ref="A22:A29"/>
    <mergeCell ref="A30:A35"/>
    <mergeCell ref="D5:D9"/>
    <mergeCell ref="J5:J9"/>
    <mergeCell ref="D10:D14"/>
    <mergeCell ref="J10:J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C25" sqref="C25"/>
    </sheetView>
  </sheetViews>
  <sheetFormatPr defaultColWidth="11.5546875" defaultRowHeight="14.4" x14ac:dyDescent="0.3"/>
  <cols>
    <col min="2" max="2" width="14.109375" customWidth="1"/>
    <col min="3" max="3" width="19.6640625" customWidth="1"/>
    <col min="7" max="7" width="18.44140625" customWidth="1"/>
  </cols>
  <sheetData>
    <row r="1" spans="2:7" ht="15" thickBot="1" x14ac:dyDescent="0.35"/>
    <row r="2" spans="2:7" x14ac:dyDescent="0.3">
      <c r="B2" s="153" t="s">
        <v>98</v>
      </c>
      <c r="C2" s="154"/>
      <c r="D2" s="154"/>
      <c r="E2" s="154"/>
      <c r="F2" s="154"/>
      <c r="G2" s="155"/>
    </row>
    <row r="3" spans="2:7" ht="15" thickBot="1" x14ac:dyDescent="0.35">
      <c r="B3" s="111"/>
      <c r="C3" s="112" t="s">
        <v>96</v>
      </c>
      <c r="D3" s="112" t="s">
        <v>94</v>
      </c>
      <c r="E3" s="112" t="s">
        <v>95</v>
      </c>
      <c r="F3" s="112" t="s">
        <v>73</v>
      </c>
      <c r="G3" s="73" t="s">
        <v>93</v>
      </c>
    </row>
    <row r="4" spans="2:7" ht="13.95" customHeight="1" x14ac:dyDescent="0.3">
      <c r="B4" s="147" t="s">
        <v>14</v>
      </c>
      <c r="C4" s="14" t="s">
        <v>0</v>
      </c>
      <c r="D4" s="11">
        <v>8</v>
      </c>
      <c r="E4" s="11">
        <v>0</v>
      </c>
      <c r="F4" s="87">
        <v>2</v>
      </c>
      <c r="G4" s="110">
        <f>SUM(D4:F4)</f>
        <v>10</v>
      </c>
    </row>
    <row r="5" spans="2:7" x14ac:dyDescent="0.3">
      <c r="B5" s="148"/>
      <c r="C5" s="15" t="s">
        <v>1</v>
      </c>
      <c r="D5" s="10">
        <v>3</v>
      </c>
      <c r="E5" s="10">
        <v>1</v>
      </c>
      <c r="F5" s="83">
        <v>5</v>
      </c>
      <c r="G5" s="102">
        <f t="shared" ref="G5:G15" si="0">SUM(D5:F5)</f>
        <v>9</v>
      </c>
    </row>
    <row r="6" spans="2:7" x14ac:dyDescent="0.3">
      <c r="B6" s="148"/>
      <c r="C6" s="15" t="s">
        <v>2</v>
      </c>
      <c r="D6" s="10">
        <v>1</v>
      </c>
      <c r="E6" s="10">
        <v>1</v>
      </c>
      <c r="F6" s="83">
        <v>0</v>
      </c>
      <c r="G6" s="102">
        <f t="shared" si="0"/>
        <v>2</v>
      </c>
    </row>
    <row r="7" spans="2:7" x14ac:dyDescent="0.3">
      <c r="B7" s="148"/>
      <c r="C7" s="15" t="s">
        <v>3</v>
      </c>
      <c r="D7" s="10">
        <v>0</v>
      </c>
      <c r="E7" s="10">
        <v>1</v>
      </c>
      <c r="F7" s="83">
        <v>0</v>
      </c>
      <c r="G7" s="102">
        <f t="shared" si="0"/>
        <v>1</v>
      </c>
    </row>
    <row r="8" spans="2:7" x14ac:dyDescent="0.3">
      <c r="B8" s="148"/>
      <c r="C8" s="15" t="s">
        <v>4</v>
      </c>
      <c r="D8" s="10">
        <v>1</v>
      </c>
      <c r="E8" s="10">
        <v>0</v>
      </c>
      <c r="F8" s="83">
        <v>3</v>
      </c>
      <c r="G8" s="102">
        <f t="shared" si="0"/>
        <v>4</v>
      </c>
    </row>
    <row r="9" spans="2:7" x14ac:dyDescent="0.3">
      <c r="B9" s="148"/>
      <c r="C9" s="15" t="s">
        <v>5</v>
      </c>
      <c r="D9" s="10">
        <v>1</v>
      </c>
      <c r="E9" s="10">
        <v>0</v>
      </c>
      <c r="F9" s="83">
        <v>2</v>
      </c>
      <c r="G9" s="102">
        <f t="shared" si="0"/>
        <v>3</v>
      </c>
    </row>
    <row r="10" spans="2:7" x14ac:dyDescent="0.3">
      <c r="B10" s="148"/>
      <c r="C10" s="15" t="s">
        <v>6</v>
      </c>
      <c r="D10" s="10">
        <v>5</v>
      </c>
      <c r="E10" s="10">
        <v>0</v>
      </c>
      <c r="F10" s="83">
        <v>1</v>
      </c>
      <c r="G10" s="102">
        <f t="shared" si="0"/>
        <v>6</v>
      </c>
    </row>
    <row r="11" spans="2:7" x14ac:dyDescent="0.3">
      <c r="B11" s="148"/>
      <c r="C11" s="15" t="s">
        <v>7</v>
      </c>
      <c r="D11" s="10">
        <v>1</v>
      </c>
      <c r="E11" s="10">
        <v>1</v>
      </c>
      <c r="F11" s="83">
        <v>3</v>
      </c>
      <c r="G11" s="102">
        <f t="shared" si="0"/>
        <v>5</v>
      </c>
    </row>
    <row r="12" spans="2:7" ht="15" thickBot="1" x14ac:dyDescent="0.35">
      <c r="B12" s="148"/>
      <c r="C12" s="109" t="s">
        <v>8</v>
      </c>
      <c r="D12" s="61">
        <v>3</v>
      </c>
      <c r="E12" s="61">
        <v>4</v>
      </c>
      <c r="F12" s="104">
        <v>5</v>
      </c>
      <c r="G12" s="103">
        <f t="shared" si="0"/>
        <v>12</v>
      </c>
    </row>
    <row r="13" spans="2:7" x14ac:dyDescent="0.3">
      <c r="B13" s="149"/>
      <c r="C13" s="105" t="s">
        <v>89</v>
      </c>
      <c r="D13" s="106">
        <v>8</v>
      </c>
      <c r="E13" s="106">
        <v>0</v>
      </c>
      <c r="F13" s="106">
        <v>2</v>
      </c>
      <c r="G13" s="114">
        <f>SUM(D13:F13)</f>
        <v>10</v>
      </c>
    </row>
    <row r="14" spans="2:7" x14ac:dyDescent="0.3">
      <c r="B14" s="149"/>
      <c r="C14" s="107" t="s">
        <v>88</v>
      </c>
      <c r="D14" s="81">
        <v>12</v>
      </c>
      <c r="E14" s="81">
        <v>4</v>
      </c>
      <c r="F14" s="81">
        <v>14</v>
      </c>
      <c r="G14" s="115">
        <f t="shared" ref="G14" si="1">SUM(D14:F14)</f>
        <v>30</v>
      </c>
    </row>
    <row r="15" spans="2:7" ht="15" thickBot="1" x14ac:dyDescent="0.35">
      <c r="B15" s="150"/>
      <c r="C15" s="108" t="s">
        <v>90</v>
      </c>
      <c r="D15" s="85">
        <v>3</v>
      </c>
      <c r="E15" s="85">
        <v>4</v>
      </c>
      <c r="F15" s="85">
        <v>5</v>
      </c>
      <c r="G15" s="116">
        <f t="shared" si="0"/>
        <v>12</v>
      </c>
    </row>
    <row r="16" spans="2:7" ht="15" thickBot="1" x14ac:dyDescent="0.35">
      <c r="E16" s="151" t="s">
        <v>97</v>
      </c>
      <c r="F16" s="152"/>
      <c r="G16" s="113">
        <f>SUM(G4:G12)</f>
        <v>52</v>
      </c>
    </row>
    <row r="21" spans="2:3" x14ac:dyDescent="0.3">
      <c r="B21" t="s">
        <v>99</v>
      </c>
    </row>
    <row r="22" spans="2:3" x14ac:dyDescent="0.3">
      <c r="B22" t="s">
        <v>100</v>
      </c>
      <c r="C22">
        <v>134</v>
      </c>
    </row>
    <row r="23" spans="2:3" x14ac:dyDescent="0.3">
      <c r="B23" t="s">
        <v>101</v>
      </c>
      <c r="C23">
        <v>149</v>
      </c>
    </row>
    <row r="24" spans="2:3" x14ac:dyDescent="0.3">
      <c r="B24" t="s">
        <v>102</v>
      </c>
      <c r="C24">
        <v>2</v>
      </c>
    </row>
  </sheetData>
  <mergeCells count="3">
    <mergeCell ref="B4:B15"/>
    <mergeCell ref="E16:F16"/>
    <mergeCell ref="B2:G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E15" sqref="E15:E33"/>
    </sheetView>
  </sheetViews>
  <sheetFormatPr defaultColWidth="8.77734375" defaultRowHeight="14.4" x14ac:dyDescent="0.3"/>
  <cols>
    <col min="1" max="1" width="22.77734375" style="3" customWidth="1"/>
    <col min="2" max="2" width="21.44140625" style="2" customWidth="1"/>
    <col min="3" max="5" width="17.33203125" customWidth="1"/>
    <col min="6" max="6" width="17.33203125" style="6" customWidth="1"/>
    <col min="7" max="8" width="17.44140625" style="6" customWidth="1"/>
    <col min="9" max="9" width="17.33203125" style="6" customWidth="1"/>
    <col min="10" max="10" width="16.109375" style="6" customWidth="1"/>
  </cols>
  <sheetData>
    <row r="1" spans="1:10" s="4" customFormat="1" ht="15" thickBot="1" x14ac:dyDescent="0.35">
      <c r="A1" s="5"/>
      <c r="B1" s="45" t="s">
        <v>37</v>
      </c>
      <c r="C1" s="46">
        <v>1</v>
      </c>
      <c r="D1" s="46">
        <v>2</v>
      </c>
      <c r="E1" s="46">
        <v>3</v>
      </c>
      <c r="F1" s="47">
        <v>4</v>
      </c>
      <c r="G1" s="47">
        <v>5</v>
      </c>
      <c r="H1" s="47">
        <v>6</v>
      </c>
      <c r="I1" s="47">
        <v>7</v>
      </c>
      <c r="J1" s="48">
        <v>8</v>
      </c>
    </row>
    <row r="2" spans="1:10" s="1" customFormat="1" ht="15" thickBot="1" x14ac:dyDescent="0.35">
      <c r="A2" s="5"/>
      <c r="B2" s="49" t="s">
        <v>39</v>
      </c>
      <c r="C2" s="50">
        <v>42650</v>
      </c>
      <c r="D2" s="50">
        <v>42678</v>
      </c>
      <c r="E2" s="50">
        <v>42706</v>
      </c>
      <c r="F2" s="51">
        <v>42741</v>
      </c>
      <c r="G2" s="51">
        <v>42769</v>
      </c>
      <c r="H2" s="51">
        <v>42797</v>
      </c>
      <c r="I2" s="51">
        <v>42832</v>
      </c>
      <c r="J2" s="52">
        <v>42860</v>
      </c>
    </row>
    <row r="3" spans="1:10" s="3" customFormat="1" ht="72" x14ac:dyDescent="0.3">
      <c r="A3" s="25"/>
      <c r="B3" s="23" t="s">
        <v>38</v>
      </c>
      <c r="C3" s="17" t="s">
        <v>42</v>
      </c>
      <c r="D3" s="17" t="s">
        <v>44</v>
      </c>
      <c r="E3" s="17" t="s">
        <v>46</v>
      </c>
      <c r="F3" s="18" t="s">
        <v>48</v>
      </c>
      <c r="G3" s="18" t="s">
        <v>54</v>
      </c>
      <c r="H3" s="18" t="s">
        <v>50</v>
      </c>
      <c r="I3" s="18" t="s">
        <v>52</v>
      </c>
      <c r="J3" s="19" t="s">
        <v>53</v>
      </c>
    </row>
    <row r="4" spans="1:10" s="8" customFormat="1" ht="29.4" thickBot="1" x14ac:dyDescent="0.35">
      <c r="A4" s="26"/>
      <c r="B4" s="24" t="s">
        <v>40</v>
      </c>
      <c r="C4" s="20" t="s">
        <v>43</v>
      </c>
      <c r="D4" s="20" t="s">
        <v>45</v>
      </c>
      <c r="E4" s="20" t="s">
        <v>47</v>
      </c>
      <c r="F4" s="21" t="s">
        <v>49</v>
      </c>
      <c r="G4" s="21" t="s">
        <v>55</v>
      </c>
      <c r="H4" s="21" t="s">
        <v>51</v>
      </c>
      <c r="I4" s="21" t="s">
        <v>56</v>
      </c>
      <c r="J4" s="22" t="s">
        <v>57</v>
      </c>
    </row>
    <row r="5" spans="1:10" s="13" customFormat="1" ht="15" thickBot="1" x14ac:dyDescent="0.35">
      <c r="A5" s="40"/>
      <c r="B5" s="42" t="s">
        <v>41</v>
      </c>
      <c r="C5" s="43">
        <v>27</v>
      </c>
      <c r="D5" s="43">
        <v>28</v>
      </c>
      <c r="E5" s="43">
        <v>34</v>
      </c>
      <c r="F5" s="44"/>
      <c r="G5" s="44"/>
      <c r="H5" s="44"/>
      <c r="I5" s="44"/>
      <c r="J5" s="44"/>
    </row>
    <row r="6" spans="1:10" s="7" customFormat="1" ht="15" thickTop="1" x14ac:dyDescent="0.3">
      <c r="A6" s="159" t="s">
        <v>14</v>
      </c>
      <c r="B6" s="14" t="s">
        <v>0</v>
      </c>
      <c r="C6" s="11">
        <v>8</v>
      </c>
      <c r="D6" s="11">
        <v>0</v>
      </c>
      <c r="E6" s="11">
        <v>2</v>
      </c>
      <c r="F6" s="12"/>
      <c r="G6" s="12"/>
      <c r="H6" s="12"/>
      <c r="I6" s="12"/>
      <c r="J6" s="41"/>
    </row>
    <row r="7" spans="1:10" x14ac:dyDescent="0.3">
      <c r="A7" s="160"/>
      <c r="B7" s="15" t="s">
        <v>1</v>
      </c>
      <c r="C7" s="10">
        <v>3</v>
      </c>
      <c r="D7" s="10">
        <v>1</v>
      </c>
      <c r="E7" s="10">
        <v>5</v>
      </c>
      <c r="F7" s="9"/>
      <c r="G7" s="9"/>
      <c r="H7" s="9"/>
      <c r="I7" s="9"/>
      <c r="J7" s="33"/>
    </row>
    <row r="8" spans="1:10" x14ac:dyDescent="0.3">
      <c r="A8" s="160"/>
      <c r="B8" s="15" t="s">
        <v>2</v>
      </c>
      <c r="C8" s="10">
        <v>1</v>
      </c>
      <c r="D8" s="10">
        <v>1</v>
      </c>
      <c r="E8" s="10">
        <v>0</v>
      </c>
      <c r="F8" s="9"/>
      <c r="G8" s="9"/>
      <c r="H8" s="9"/>
      <c r="I8" s="9"/>
      <c r="J8" s="33"/>
    </row>
    <row r="9" spans="1:10" s="7" customFormat="1" x14ac:dyDescent="0.3">
      <c r="A9" s="160"/>
      <c r="B9" s="15" t="s">
        <v>3</v>
      </c>
      <c r="C9" s="10">
        <v>0</v>
      </c>
      <c r="D9" s="10">
        <v>1</v>
      </c>
      <c r="E9" s="10">
        <v>0</v>
      </c>
      <c r="F9" s="9"/>
      <c r="G9" s="9"/>
      <c r="H9" s="9"/>
      <c r="I9" s="9"/>
      <c r="J9" s="33"/>
    </row>
    <row r="10" spans="1:10" s="7" customFormat="1" x14ac:dyDescent="0.3">
      <c r="A10" s="160"/>
      <c r="B10" s="15" t="s">
        <v>4</v>
      </c>
      <c r="C10" s="10">
        <v>1</v>
      </c>
      <c r="D10" s="10">
        <v>0</v>
      </c>
      <c r="E10" s="10">
        <v>3</v>
      </c>
      <c r="F10" s="9"/>
      <c r="G10" s="9"/>
      <c r="H10" s="9"/>
      <c r="I10" s="9"/>
      <c r="J10" s="33"/>
    </row>
    <row r="11" spans="1:10" s="7" customFormat="1" x14ac:dyDescent="0.3">
      <c r="A11" s="160"/>
      <c r="B11" s="15" t="s">
        <v>5</v>
      </c>
      <c r="C11" s="10">
        <v>1</v>
      </c>
      <c r="D11" s="10">
        <v>0</v>
      </c>
      <c r="E11" s="10">
        <v>2</v>
      </c>
      <c r="F11" s="9"/>
      <c r="G11" s="9"/>
      <c r="H11" s="9"/>
      <c r="I11" s="9"/>
      <c r="J11" s="33"/>
    </row>
    <row r="12" spans="1:10" s="7" customFormat="1" x14ac:dyDescent="0.3">
      <c r="A12" s="160"/>
      <c r="B12" s="15" t="s">
        <v>6</v>
      </c>
      <c r="C12" s="10">
        <v>5</v>
      </c>
      <c r="D12" s="10">
        <v>0</v>
      </c>
      <c r="E12" s="10">
        <v>1</v>
      </c>
      <c r="F12" s="9"/>
      <c r="G12" s="9"/>
      <c r="H12" s="9"/>
      <c r="I12" s="9"/>
      <c r="J12" s="33"/>
    </row>
    <row r="13" spans="1:10" s="7" customFormat="1" x14ac:dyDescent="0.3">
      <c r="A13" s="160"/>
      <c r="B13" s="15" t="s">
        <v>7</v>
      </c>
      <c r="C13" s="10">
        <v>1</v>
      </c>
      <c r="D13" s="10">
        <v>1</v>
      </c>
      <c r="E13" s="10">
        <v>3</v>
      </c>
      <c r="F13" s="9"/>
      <c r="G13" s="9"/>
      <c r="H13" s="9"/>
      <c r="I13" s="9"/>
      <c r="J13" s="33"/>
    </row>
    <row r="14" spans="1:10" ht="15" thickBot="1" x14ac:dyDescent="0.35">
      <c r="A14" s="161"/>
      <c r="B14" s="34" t="s">
        <v>8</v>
      </c>
      <c r="C14" s="35">
        <v>3</v>
      </c>
      <c r="D14" s="35">
        <v>4</v>
      </c>
      <c r="E14" s="35">
        <v>5</v>
      </c>
      <c r="F14" s="36"/>
      <c r="G14" s="36"/>
      <c r="H14" s="36"/>
      <c r="I14" s="36"/>
      <c r="J14" s="37"/>
    </row>
    <row r="15" spans="1:10" x14ac:dyDescent="0.3">
      <c r="A15" s="159" t="s">
        <v>9</v>
      </c>
      <c r="B15" s="39" t="s">
        <v>10</v>
      </c>
      <c r="C15" s="30">
        <v>7</v>
      </c>
      <c r="D15" s="30">
        <v>2</v>
      </c>
      <c r="E15" s="30">
        <v>4</v>
      </c>
      <c r="F15" s="31"/>
      <c r="G15" s="31"/>
      <c r="H15" s="31"/>
      <c r="I15" s="31"/>
      <c r="J15" s="32"/>
    </row>
    <row r="16" spans="1:10" x14ac:dyDescent="0.3">
      <c r="A16" s="160"/>
      <c r="B16" s="16" t="s">
        <v>11</v>
      </c>
      <c r="C16" s="10">
        <v>3</v>
      </c>
      <c r="D16" s="10">
        <v>4</v>
      </c>
      <c r="E16" s="10">
        <v>7</v>
      </c>
      <c r="F16" s="9"/>
      <c r="G16" s="9"/>
      <c r="H16" s="9"/>
      <c r="I16" s="9"/>
      <c r="J16" s="33"/>
    </row>
    <row r="17" spans="1:10" x14ac:dyDescent="0.3">
      <c r="A17" s="160"/>
      <c r="B17" s="16" t="s">
        <v>12</v>
      </c>
      <c r="C17" s="10">
        <v>2</v>
      </c>
      <c r="D17" s="10">
        <v>0</v>
      </c>
      <c r="E17" s="10">
        <v>1</v>
      </c>
      <c r="F17" s="9"/>
      <c r="G17" s="9"/>
      <c r="H17" s="9"/>
      <c r="I17" s="9"/>
      <c r="J17" s="33"/>
    </row>
    <row r="18" spans="1:10" x14ac:dyDescent="0.3">
      <c r="A18" s="160"/>
      <c r="B18" s="16" t="s">
        <v>13</v>
      </c>
      <c r="C18" s="10">
        <v>2</v>
      </c>
      <c r="D18" s="10">
        <v>0</v>
      </c>
      <c r="E18" s="10">
        <v>1</v>
      </c>
      <c r="F18" s="9"/>
      <c r="G18" s="9"/>
      <c r="H18" s="9"/>
      <c r="I18" s="9"/>
      <c r="J18" s="33"/>
    </row>
    <row r="19" spans="1:10" ht="15" thickBot="1" x14ac:dyDescent="0.35">
      <c r="A19" s="161"/>
      <c r="B19" s="34" t="s">
        <v>61</v>
      </c>
      <c r="C19" s="35">
        <v>1</v>
      </c>
      <c r="D19" s="35">
        <v>0</v>
      </c>
      <c r="E19" s="35">
        <v>4</v>
      </c>
      <c r="F19" s="36"/>
      <c r="G19" s="36"/>
      <c r="H19" s="36"/>
      <c r="I19" s="36"/>
      <c r="J19" s="37"/>
    </row>
    <row r="20" spans="1:10" x14ac:dyDescent="0.3">
      <c r="A20" s="159" t="s">
        <v>15</v>
      </c>
      <c r="B20" s="38" t="s">
        <v>16</v>
      </c>
      <c r="C20" s="30">
        <v>3</v>
      </c>
      <c r="D20" s="30">
        <v>2</v>
      </c>
      <c r="E20" s="30">
        <v>5</v>
      </c>
      <c r="F20" s="31"/>
      <c r="G20" s="31"/>
      <c r="H20" s="31"/>
      <c r="I20" s="31"/>
      <c r="J20" s="32"/>
    </row>
    <row r="21" spans="1:10" x14ac:dyDescent="0.3">
      <c r="A21" s="160"/>
      <c r="B21" s="27" t="s">
        <v>17</v>
      </c>
      <c r="C21" s="10">
        <v>6</v>
      </c>
      <c r="D21" s="10">
        <v>5</v>
      </c>
      <c r="E21" s="10">
        <v>14</v>
      </c>
      <c r="F21" s="9"/>
      <c r="G21" s="9"/>
      <c r="H21" s="9"/>
      <c r="I21" s="9"/>
      <c r="J21" s="33"/>
    </row>
    <row r="22" spans="1:10" ht="28.8" x14ac:dyDescent="0.3">
      <c r="A22" s="160"/>
      <c r="B22" s="27" t="s">
        <v>18</v>
      </c>
      <c r="C22" s="10">
        <v>7</v>
      </c>
      <c r="D22" s="10">
        <v>2</v>
      </c>
      <c r="E22" s="10">
        <v>6</v>
      </c>
      <c r="F22" s="9"/>
      <c r="G22" s="9"/>
      <c r="H22" s="9"/>
      <c r="I22" s="9"/>
      <c r="J22" s="33"/>
    </row>
    <row r="23" spans="1:10" x14ac:dyDescent="0.3">
      <c r="A23" s="160"/>
      <c r="B23" s="27" t="s">
        <v>19</v>
      </c>
      <c r="C23" s="10">
        <v>8</v>
      </c>
      <c r="D23" s="10">
        <v>4</v>
      </c>
      <c r="E23" s="10">
        <v>12</v>
      </c>
      <c r="F23" s="9"/>
      <c r="G23" s="9"/>
      <c r="H23" s="9"/>
      <c r="I23" s="9"/>
      <c r="J23" s="33"/>
    </row>
    <row r="24" spans="1:10" x14ac:dyDescent="0.3">
      <c r="A24" s="160"/>
      <c r="B24" s="27" t="s">
        <v>20</v>
      </c>
      <c r="C24" s="10">
        <v>5</v>
      </c>
      <c r="D24" s="10">
        <v>2</v>
      </c>
      <c r="E24" s="10">
        <v>7</v>
      </c>
      <c r="F24" s="9"/>
      <c r="G24" s="9"/>
      <c r="H24" s="9"/>
      <c r="I24" s="9"/>
      <c r="J24" s="33"/>
    </row>
    <row r="25" spans="1:10" x14ac:dyDescent="0.3">
      <c r="A25" s="160"/>
      <c r="B25" s="27" t="s">
        <v>21</v>
      </c>
      <c r="C25" s="10">
        <v>4</v>
      </c>
      <c r="D25" s="10">
        <v>2</v>
      </c>
      <c r="E25" s="10">
        <v>8</v>
      </c>
      <c r="F25" s="9"/>
      <c r="G25" s="9"/>
      <c r="H25" s="9"/>
      <c r="I25" s="9"/>
      <c r="J25" s="33"/>
    </row>
    <row r="26" spans="1:10" x14ac:dyDescent="0.3">
      <c r="A26" s="160"/>
      <c r="B26" s="27" t="s">
        <v>22</v>
      </c>
      <c r="C26" s="10">
        <v>9</v>
      </c>
      <c r="D26" s="10">
        <v>2</v>
      </c>
      <c r="E26" s="10">
        <v>9</v>
      </c>
      <c r="F26" s="9"/>
      <c r="G26" s="9"/>
      <c r="H26" s="9"/>
      <c r="I26" s="9"/>
      <c r="J26" s="33"/>
    </row>
    <row r="27" spans="1:10" ht="15" thickBot="1" x14ac:dyDescent="0.35">
      <c r="A27" s="161"/>
      <c r="B27" s="24" t="s">
        <v>23</v>
      </c>
      <c r="C27" s="35">
        <v>2</v>
      </c>
      <c r="D27" s="35">
        <v>2</v>
      </c>
      <c r="E27" s="35">
        <v>5</v>
      </c>
      <c r="F27" s="36"/>
      <c r="G27" s="36"/>
      <c r="H27" s="36"/>
      <c r="I27" s="36"/>
      <c r="J27" s="37"/>
    </row>
    <row r="28" spans="1:10" ht="14.55" customHeight="1" x14ac:dyDescent="0.3">
      <c r="A28" s="159" t="s">
        <v>24</v>
      </c>
      <c r="B28" s="29" t="s">
        <v>25</v>
      </c>
      <c r="C28" s="30">
        <v>10</v>
      </c>
      <c r="D28" s="30">
        <v>4</v>
      </c>
      <c r="E28" s="30">
        <v>4</v>
      </c>
      <c r="F28" s="31"/>
      <c r="G28" s="31"/>
      <c r="H28" s="31"/>
      <c r="I28" s="31"/>
      <c r="J28" s="32"/>
    </row>
    <row r="29" spans="1:10" x14ac:dyDescent="0.3">
      <c r="A29" s="160"/>
      <c r="B29" s="15" t="s">
        <v>26</v>
      </c>
      <c r="C29" s="10">
        <v>1</v>
      </c>
      <c r="D29" s="10">
        <v>0</v>
      </c>
      <c r="E29" s="10">
        <v>2</v>
      </c>
      <c r="F29" s="9"/>
      <c r="G29" s="9"/>
      <c r="H29" s="9"/>
      <c r="I29" s="9"/>
      <c r="J29" s="33"/>
    </row>
    <row r="30" spans="1:10" x14ac:dyDescent="0.3">
      <c r="A30" s="160"/>
      <c r="B30" s="15" t="s">
        <v>27</v>
      </c>
      <c r="C30" s="10">
        <v>0</v>
      </c>
      <c r="D30" s="10">
        <v>0</v>
      </c>
      <c r="E30" s="10">
        <v>1</v>
      </c>
      <c r="F30" s="9"/>
      <c r="G30" s="9"/>
      <c r="H30" s="9"/>
      <c r="I30" s="9"/>
      <c r="J30" s="33"/>
    </row>
    <row r="31" spans="1:10" x14ac:dyDescent="0.3">
      <c r="A31" s="160"/>
      <c r="B31" s="15" t="s">
        <v>28</v>
      </c>
      <c r="C31" s="10">
        <v>1</v>
      </c>
      <c r="D31" s="10">
        <v>0</v>
      </c>
      <c r="E31" s="10">
        <v>0</v>
      </c>
      <c r="F31" s="9"/>
      <c r="G31" s="9"/>
      <c r="H31" s="9"/>
      <c r="I31" s="9"/>
      <c r="J31" s="33"/>
    </row>
    <row r="32" spans="1:10" x14ac:dyDescent="0.3">
      <c r="A32" s="160"/>
      <c r="B32" s="15" t="s">
        <v>29</v>
      </c>
      <c r="C32" s="10">
        <v>0</v>
      </c>
      <c r="D32" s="10">
        <v>0</v>
      </c>
      <c r="E32" s="10">
        <v>0</v>
      </c>
      <c r="F32" s="9"/>
      <c r="G32" s="9"/>
      <c r="H32" s="9"/>
      <c r="I32" s="9"/>
      <c r="J32" s="33"/>
    </row>
    <row r="33" spans="1:10" ht="15" thickBot="1" x14ac:dyDescent="0.35">
      <c r="A33" s="161"/>
      <c r="B33" s="34" t="s">
        <v>30</v>
      </c>
      <c r="C33" s="35">
        <v>2</v>
      </c>
      <c r="D33" s="35">
        <v>0</v>
      </c>
      <c r="E33" s="35">
        <v>0</v>
      </c>
      <c r="F33" s="36"/>
      <c r="G33" s="36"/>
      <c r="H33" s="36"/>
      <c r="I33" s="36"/>
      <c r="J33" s="37"/>
    </row>
    <row r="34" spans="1:10" ht="14.55" customHeight="1" x14ac:dyDescent="0.3">
      <c r="A34" s="156" t="s">
        <v>31</v>
      </c>
      <c r="B34" s="29" t="s">
        <v>30</v>
      </c>
      <c r="C34" s="30">
        <v>0</v>
      </c>
      <c r="D34" s="30">
        <v>1</v>
      </c>
      <c r="E34" s="30">
        <v>2</v>
      </c>
      <c r="F34" s="31"/>
      <c r="G34" s="31"/>
      <c r="H34" s="31"/>
      <c r="I34" s="31"/>
      <c r="J34" s="32"/>
    </row>
    <row r="35" spans="1:10" x14ac:dyDescent="0.3">
      <c r="A35" s="157"/>
      <c r="B35" s="15" t="s">
        <v>32</v>
      </c>
      <c r="C35" s="10">
        <v>5</v>
      </c>
      <c r="D35" s="10">
        <v>2</v>
      </c>
      <c r="E35" s="10">
        <v>6</v>
      </c>
      <c r="F35" s="9"/>
      <c r="G35" s="9"/>
      <c r="H35" s="9"/>
      <c r="I35" s="9"/>
      <c r="J35" s="33"/>
    </row>
    <row r="36" spans="1:10" x14ac:dyDescent="0.3">
      <c r="A36" s="157"/>
      <c r="B36" s="15" t="s">
        <v>33</v>
      </c>
      <c r="C36" s="10">
        <v>5</v>
      </c>
      <c r="D36" s="10">
        <v>8</v>
      </c>
      <c r="E36" s="10">
        <v>14</v>
      </c>
      <c r="F36" s="9"/>
      <c r="G36" s="9"/>
      <c r="H36" s="9"/>
      <c r="I36" s="9"/>
      <c r="J36" s="33"/>
    </row>
    <row r="37" spans="1:10" ht="15" thickBot="1" x14ac:dyDescent="0.35">
      <c r="A37" s="158"/>
      <c r="B37" s="34" t="s">
        <v>34</v>
      </c>
      <c r="C37" s="35">
        <v>6</v>
      </c>
      <c r="D37" s="35">
        <v>0</v>
      </c>
      <c r="E37" s="35">
        <v>2</v>
      </c>
      <c r="F37" s="36"/>
      <c r="G37" s="36"/>
      <c r="H37" s="36"/>
      <c r="I37" s="36"/>
      <c r="J37" s="37"/>
    </row>
    <row r="38" spans="1:10" x14ac:dyDescent="0.3">
      <c r="A38" s="156" t="s">
        <v>58</v>
      </c>
      <c r="B38" s="29" t="s">
        <v>30</v>
      </c>
      <c r="C38" s="30">
        <v>0</v>
      </c>
      <c r="D38" s="30">
        <v>0</v>
      </c>
      <c r="E38" s="30">
        <v>0</v>
      </c>
      <c r="F38" s="31"/>
      <c r="G38" s="31"/>
      <c r="H38" s="31"/>
      <c r="I38" s="31"/>
      <c r="J38" s="32"/>
    </row>
    <row r="39" spans="1:10" x14ac:dyDescent="0.3">
      <c r="A39" s="157"/>
      <c r="B39" s="15" t="s">
        <v>32</v>
      </c>
      <c r="C39" s="10">
        <v>0</v>
      </c>
      <c r="D39" s="10">
        <v>1</v>
      </c>
      <c r="E39" s="10">
        <v>3</v>
      </c>
      <c r="F39" s="9"/>
      <c r="G39" s="9"/>
      <c r="H39" s="9"/>
      <c r="I39" s="9"/>
      <c r="J39" s="33"/>
    </row>
    <row r="40" spans="1:10" x14ac:dyDescent="0.3">
      <c r="A40" s="157"/>
      <c r="B40" s="15" t="s">
        <v>33</v>
      </c>
      <c r="C40" s="10">
        <v>8</v>
      </c>
      <c r="D40" s="10">
        <v>8</v>
      </c>
      <c r="E40" s="10">
        <v>14</v>
      </c>
      <c r="F40" s="9"/>
      <c r="G40" s="9"/>
      <c r="H40" s="9"/>
      <c r="I40" s="9"/>
      <c r="J40" s="33"/>
    </row>
    <row r="41" spans="1:10" ht="15" thickBot="1" x14ac:dyDescent="0.35">
      <c r="A41" s="158"/>
      <c r="B41" s="34" t="s">
        <v>34</v>
      </c>
      <c r="C41" s="35">
        <v>5</v>
      </c>
      <c r="D41" s="35">
        <v>1</v>
      </c>
      <c r="E41" s="35">
        <v>7</v>
      </c>
      <c r="F41" s="36"/>
      <c r="G41" s="36"/>
      <c r="H41" s="36"/>
      <c r="I41" s="36"/>
      <c r="J41" s="37"/>
    </row>
    <row r="42" spans="1:10" x14ac:dyDescent="0.3">
      <c r="A42" s="156" t="s">
        <v>35</v>
      </c>
      <c r="B42" s="29" t="s">
        <v>30</v>
      </c>
      <c r="C42" s="30">
        <v>0</v>
      </c>
      <c r="D42" s="30"/>
      <c r="E42" s="30">
        <v>11</v>
      </c>
      <c r="F42" s="31"/>
      <c r="G42" s="31"/>
      <c r="H42" s="31"/>
      <c r="I42" s="31"/>
      <c r="J42" s="32"/>
    </row>
    <row r="43" spans="1:10" x14ac:dyDescent="0.3">
      <c r="A43" s="157"/>
      <c r="B43" s="15" t="s">
        <v>32</v>
      </c>
      <c r="C43" s="10">
        <v>1</v>
      </c>
      <c r="D43" s="10"/>
      <c r="E43" s="10">
        <v>5</v>
      </c>
      <c r="F43" s="9"/>
      <c r="G43" s="9"/>
      <c r="H43" s="9"/>
      <c r="I43" s="9"/>
      <c r="J43" s="33"/>
    </row>
    <row r="44" spans="1:10" x14ac:dyDescent="0.3">
      <c r="A44" s="157"/>
      <c r="B44" s="15" t="s">
        <v>33</v>
      </c>
      <c r="C44" s="10">
        <v>7</v>
      </c>
      <c r="D44" s="10"/>
      <c r="E44" s="10">
        <v>5</v>
      </c>
      <c r="F44" s="9"/>
      <c r="G44" s="9"/>
      <c r="H44" s="9"/>
      <c r="I44" s="9"/>
      <c r="J44" s="33"/>
    </row>
    <row r="45" spans="1:10" ht="15" thickBot="1" x14ac:dyDescent="0.35">
      <c r="A45" s="158"/>
      <c r="B45" s="34" t="s">
        <v>34</v>
      </c>
      <c r="C45" s="35">
        <v>4</v>
      </c>
      <c r="D45" s="35"/>
      <c r="E45" s="35">
        <v>1</v>
      </c>
      <c r="F45" s="36"/>
      <c r="G45" s="36"/>
      <c r="H45" s="36"/>
      <c r="I45" s="36"/>
      <c r="J45" s="37"/>
    </row>
    <row r="46" spans="1:10" x14ac:dyDescent="0.3">
      <c r="A46" s="156" t="s">
        <v>59</v>
      </c>
      <c r="B46" s="29" t="s">
        <v>30</v>
      </c>
      <c r="C46" s="30">
        <v>0</v>
      </c>
      <c r="D46" s="30"/>
      <c r="E46" s="30">
        <v>0</v>
      </c>
      <c r="F46" s="31"/>
      <c r="G46" s="31"/>
      <c r="H46" s="31"/>
      <c r="I46" s="31"/>
      <c r="J46" s="32"/>
    </row>
    <row r="47" spans="1:10" x14ac:dyDescent="0.3">
      <c r="A47" s="157"/>
      <c r="B47" s="15" t="s">
        <v>32</v>
      </c>
      <c r="C47" s="10">
        <v>2</v>
      </c>
      <c r="D47" s="10"/>
      <c r="E47" s="10">
        <v>5</v>
      </c>
      <c r="F47" s="9"/>
      <c r="G47" s="9"/>
      <c r="H47" s="9"/>
      <c r="I47" s="9"/>
      <c r="J47" s="33"/>
    </row>
    <row r="48" spans="1:10" x14ac:dyDescent="0.3">
      <c r="A48" s="157"/>
      <c r="B48" s="15" t="s">
        <v>33</v>
      </c>
      <c r="C48" s="10">
        <v>5</v>
      </c>
      <c r="D48" s="10"/>
      <c r="E48" s="10">
        <v>13</v>
      </c>
      <c r="F48" s="9"/>
      <c r="G48" s="9"/>
      <c r="H48" s="9"/>
      <c r="I48" s="9"/>
      <c r="J48" s="33"/>
    </row>
    <row r="49" spans="1:10" ht="15" thickBot="1" x14ac:dyDescent="0.35">
      <c r="A49" s="158"/>
      <c r="B49" s="34" t="s">
        <v>34</v>
      </c>
      <c r="C49" s="35">
        <v>5</v>
      </c>
      <c r="D49" s="35"/>
      <c r="E49" s="35">
        <v>5</v>
      </c>
      <c r="F49" s="36"/>
      <c r="G49" s="36"/>
      <c r="H49" s="36"/>
      <c r="I49" s="36"/>
      <c r="J49" s="37"/>
    </row>
    <row r="50" spans="1:10" x14ac:dyDescent="0.3">
      <c r="A50" s="156" t="s">
        <v>36</v>
      </c>
      <c r="B50" s="29" t="s">
        <v>30</v>
      </c>
      <c r="C50" s="30">
        <v>2</v>
      </c>
      <c r="D50" s="30"/>
      <c r="E50" s="30"/>
      <c r="F50" s="31"/>
      <c r="G50" s="31"/>
      <c r="H50" s="31"/>
      <c r="I50" s="31"/>
      <c r="J50" s="32"/>
    </row>
    <row r="51" spans="1:10" x14ac:dyDescent="0.3">
      <c r="A51" s="157"/>
      <c r="B51" s="15" t="s">
        <v>32</v>
      </c>
      <c r="C51" s="10">
        <v>7</v>
      </c>
      <c r="D51" s="10"/>
      <c r="E51" s="10"/>
      <c r="F51" s="9"/>
      <c r="G51" s="9"/>
      <c r="H51" s="9"/>
      <c r="I51" s="9"/>
      <c r="J51" s="33"/>
    </row>
    <row r="52" spans="1:10" x14ac:dyDescent="0.3">
      <c r="A52" s="157"/>
      <c r="B52" s="15" t="s">
        <v>33</v>
      </c>
      <c r="C52" s="10">
        <v>3</v>
      </c>
      <c r="D52" s="10"/>
      <c r="E52" s="10"/>
      <c r="F52" s="9"/>
      <c r="G52" s="9"/>
      <c r="H52" s="9"/>
      <c r="I52" s="9"/>
      <c r="J52" s="33"/>
    </row>
    <row r="53" spans="1:10" ht="15" thickBot="1" x14ac:dyDescent="0.35">
      <c r="A53" s="158"/>
      <c r="B53" s="34" t="s">
        <v>34</v>
      </c>
      <c r="C53" s="35">
        <v>1</v>
      </c>
      <c r="D53" s="35"/>
      <c r="E53" s="35"/>
      <c r="F53" s="36"/>
      <c r="G53" s="36"/>
      <c r="H53" s="36"/>
      <c r="I53" s="36"/>
      <c r="J53" s="37"/>
    </row>
    <row r="54" spans="1:10" x14ac:dyDescent="0.3">
      <c r="A54" s="156" t="s">
        <v>60</v>
      </c>
      <c r="B54" s="29" t="s">
        <v>30</v>
      </c>
      <c r="C54" s="30">
        <v>0</v>
      </c>
      <c r="D54" s="30"/>
      <c r="E54" s="30"/>
      <c r="F54" s="31"/>
      <c r="G54" s="31"/>
      <c r="H54" s="31"/>
      <c r="I54" s="31"/>
      <c r="J54" s="32"/>
    </row>
    <row r="55" spans="1:10" x14ac:dyDescent="0.3">
      <c r="A55" s="157"/>
      <c r="B55" s="15" t="s">
        <v>32</v>
      </c>
      <c r="C55" s="10">
        <v>2</v>
      </c>
      <c r="D55" s="10"/>
      <c r="E55" s="10"/>
      <c r="F55" s="9"/>
      <c r="G55" s="9"/>
      <c r="H55" s="9"/>
      <c r="I55" s="9"/>
      <c r="J55" s="33"/>
    </row>
    <row r="56" spans="1:10" x14ac:dyDescent="0.3">
      <c r="A56" s="157"/>
      <c r="B56" s="15" t="s">
        <v>33</v>
      </c>
      <c r="C56" s="10">
        <v>8</v>
      </c>
      <c r="D56" s="10"/>
      <c r="E56" s="10"/>
      <c r="F56" s="9"/>
      <c r="G56" s="9"/>
      <c r="H56" s="9"/>
      <c r="I56" s="9"/>
      <c r="J56" s="33"/>
    </row>
    <row r="57" spans="1:10" ht="15" thickBot="1" x14ac:dyDescent="0.35">
      <c r="A57" s="158"/>
      <c r="B57" s="34" t="s">
        <v>34</v>
      </c>
      <c r="C57" s="35">
        <v>3</v>
      </c>
      <c r="D57" s="35"/>
      <c r="E57" s="35"/>
      <c r="F57" s="36"/>
      <c r="G57" s="36"/>
      <c r="H57" s="36"/>
      <c r="I57" s="36"/>
      <c r="J57" s="37"/>
    </row>
    <row r="58" spans="1:10" x14ac:dyDescent="0.3">
      <c r="F58" s="28"/>
      <c r="G58" s="28"/>
      <c r="H58" s="28"/>
      <c r="I58" s="28"/>
      <c r="J58" s="28"/>
    </row>
  </sheetData>
  <mergeCells count="10">
    <mergeCell ref="A42:A45"/>
    <mergeCell ref="A46:A49"/>
    <mergeCell ref="A50:A53"/>
    <mergeCell ref="A54:A57"/>
    <mergeCell ref="A6:A14"/>
    <mergeCell ref="A15:A19"/>
    <mergeCell ref="A20:A27"/>
    <mergeCell ref="A28:A33"/>
    <mergeCell ref="A34:A37"/>
    <mergeCell ref="A38:A41"/>
  </mergeCells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Webinar 1</vt:lpstr>
      <vt:lpstr>Webinar 2</vt:lpstr>
      <vt:lpstr>Webinar 3</vt:lpstr>
      <vt:lpstr>2016 Participant Data</vt:lpstr>
      <vt:lpstr>NEMA Agroforestry Webinar Polls</vt:lpstr>
    </vt:vector>
  </TitlesOfParts>
  <Company>The Pennsylvania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MUTH</dc:creator>
  <cp:lastModifiedBy>Windows User</cp:lastModifiedBy>
  <cp:lastPrinted>2016-12-12T18:01:31Z</cp:lastPrinted>
  <dcterms:created xsi:type="dcterms:W3CDTF">2016-10-07T18:27:55Z</dcterms:created>
  <dcterms:modified xsi:type="dcterms:W3CDTF">2017-01-10T23:40:01Z</dcterms:modified>
</cp:coreProperties>
</file>