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mailmissouri-my.sharepoint.com/personal/wes6f4_umsystem_edu/Documents/Desktop/"/>
    </mc:Choice>
  </mc:AlternateContent>
  <xr:revisionPtr revIDLastSave="813" documentId="8_{5F9C236C-8B9E-4D05-A6D8-A512B21A324E}" xr6:coauthVersionLast="47" xr6:coauthVersionMax="47" xr10:uidLastSave="{D7AE8509-A95C-4671-8B82-A142993F1E43}"/>
  <bookViews>
    <workbookView xWindow="-108" yWindow="-108" windowWidth="23256" windowHeight="12456" xr2:uid="{184AC417-BBA7-4DF6-A6B9-A55810C0CCA5}"/>
  </bookViews>
  <sheets>
    <sheet name="Survey Data" sheetId="1" r:id="rId1"/>
    <sheet name="Analysis" sheetId="6" r:id="rId2"/>
    <sheet name="Usage Frequency" sheetId="2" r:id="rId3"/>
    <sheet name="Ratings Comparison" sheetId="3" r:id="rId4"/>
    <sheet name="Potential Uses" sheetId="4" r:id="rId5"/>
    <sheet name="Sensory Word Count" sheetId="5" r:id="rId6"/>
  </sheets>
  <definedNames>
    <definedName name="_xlnm._FilterDatabase" localSheetId="0" hidden="1">'Survey Data'!$B$1:$B$98</definedName>
  </definedNames>
  <calcPr calcId="191029"/>
  <pivotCaches>
    <pivotCache cacheId="54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4" l="1"/>
  <c r="G10" i="4"/>
  <c r="H9" i="4"/>
  <c r="G9" i="4"/>
  <c r="H8" i="4"/>
  <c r="G8" i="4"/>
  <c r="H7" i="4"/>
  <c r="G7" i="4"/>
  <c r="H6" i="4"/>
  <c r="G6" i="4"/>
  <c r="H5" i="4"/>
  <c r="G5" i="4"/>
</calcChain>
</file>

<file path=xl/sharedStrings.xml><?xml version="1.0" encoding="utf-8"?>
<sst xmlns="http://schemas.openxmlformats.org/spreadsheetml/2006/main" count="1244" uniqueCount="393">
  <si>
    <t>Q1</t>
  </si>
  <si>
    <t>Q8</t>
  </si>
  <si>
    <t>Q2</t>
  </si>
  <si>
    <t>Conference</t>
  </si>
  <si>
    <t>X</t>
  </si>
  <si>
    <t xml:space="preserve">Robust, potent, pure </t>
  </si>
  <si>
    <t>Never</t>
  </si>
  <si>
    <t xml:space="preserve">Substitute for apple cider vinegar as a supplement. </t>
  </si>
  <si>
    <t>Bold, tart, astringent</t>
  </si>
  <si>
    <t>Multiple times per week</t>
  </si>
  <si>
    <t>Salad dressings, marinades</t>
  </si>
  <si>
    <t>--</t>
  </si>
  <si>
    <t>Weekly</t>
  </si>
  <si>
    <t xml:space="preserve">Salad, rice dishes </t>
  </si>
  <si>
    <t xml:space="preserve">Warming </t>
  </si>
  <si>
    <t>Monthly</t>
  </si>
  <si>
    <t xml:space="preserve">Health. </t>
  </si>
  <si>
    <t>Salad dressings, marinades,</t>
  </si>
  <si>
    <t>O</t>
  </si>
  <si>
    <t>Gorgeous, sharp, bright</t>
  </si>
  <si>
    <t>Health, salad dressings, marinades, shrubs</t>
  </si>
  <si>
    <t xml:space="preserve">Putting in chickens water, using as salad dressing, other fermented foods </t>
  </si>
  <si>
    <t>Annually</t>
  </si>
  <si>
    <t>Salads. Bread and oil</t>
  </si>
  <si>
    <t>Sharp, dark, strong</t>
  </si>
  <si>
    <t>Salad dressings, marinade, health drinks</t>
  </si>
  <si>
    <t>Salad dressing or marinade</t>
  </si>
  <si>
    <t xml:space="preserve">Salad dressing </t>
  </si>
  <si>
    <t>Salad Dressing. Oxymels shots</t>
  </si>
  <si>
    <t xml:space="preserve">Replace my braggs </t>
  </si>
  <si>
    <t>Not sure</t>
  </si>
  <si>
    <t>Salad dressing, adding to water, medicinal</t>
  </si>
  <si>
    <t>Salad dressing diluted</t>
  </si>
  <si>
    <t>Salad dressing and glaze</t>
  </si>
  <si>
    <t>Salad dressing, flavored water/juice</t>
  </si>
  <si>
    <t>Salad dressing</t>
  </si>
  <si>
    <t>Burgundy, sharp, warm</t>
  </si>
  <si>
    <t>Salad dressing, ingredient is mainade</t>
  </si>
  <si>
    <t>Salad dressing, making â€œshrubâ€</t>
  </si>
  <si>
    <t>Deep</t>
  </si>
  <si>
    <t xml:space="preserve">Ingredient in cooking, particularly sautÃ©ed vegetables </t>
  </si>
  <si>
    <t>Salad &amp; veggie dressing, shrub / cocktail ingredient</t>
  </si>
  <si>
    <t>I would use this on salads ans dipping much better than o and just a bit better than -</t>
  </si>
  <si>
    <t>Bitter</t>
  </si>
  <si>
    <t>replace apple cider vinegar</t>
  </si>
  <si>
    <t>Light Body, Long Finish, Slight Sweetness</t>
  </si>
  <si>
    <t>Switchel, Cooking</t>
  </si>
  <si>
    <t>Savory, Medium Body, Pleasant, Warm</t>
  </si>
  <si>
    <t>Salad dressing, Cooking, Medicinal</t>
  </si>
  <si>
    <t>Fruity, Bold</t>
  </si>
  <si>
    <t>Fruity, Intensly Purple, Bold</t>
  </si>
  <si>
    <t>Culinary</t>
  </si>
  <si>
    <t>Deep Color, Great Smell, Tart</t>
  </si>
  <si>
    <t>never</t>
  </si>
  <si>
    <t>health</t>
  </si>
  <si>
    <t>Acidic, Earthy, Strong</t>
  </si>
  <si>
    <t>weekly</t>
  </si>
  <si>
    <t>cooking, reductions, hair rinse</t>
  </si>
  <si>
    <t xml:space="preserve">Unfinished, off </t>
  </si>
  <si>
    <t>Dressings, specialty mixed drinks, dips</t>
  </si>
  <si>
    <t>KCPT</t>
  </si>
  <si>
    <t>Salad dressing!</t>
  </si>
  <si>
    <t xml:space="preserve">Smooth, rich, </t>
  </si>
  <si>
    <t>Cooking, cocktails, relaxation</t>
  </si>
  <si>
    <t>Red, bitter, warm</t>
  </si>
  <si>
    <t>Tart, strong</t>
  </si>
  <si>
    <t>Potent burns</t>
  </si>
  <si>
    <t xml:space="preserve">Steep hardboiled eggs in, one ingredient for salad dressing </t>
  </si>
  <si>
    <t>Sharp, fruity, red wine</t>
  </si>
  <si>
    <t xml:space="preserve">Flavorings, boost other flavorings </t>
  </si>
  <si>
    <t>Green salad with pears, nuts, and blue cheese</t>
  </si>
  <si>
    <t>Salads, on cooked greens.  In water</t>
  </si>
  <si>
    <t xml:space="preserve">Dressings / marinades / salves for skin </t>
  </si>
  <si>
    <t>Bright, warm</t>
  </si>
  <si>
    <t>As a syrup with carbonation, on tomatoes/part of a charcuterie</t>
  </si>
  <si>
    <t>Strong</t>
  </si>
  <si>
    <t>Yes</t>
  </si>
  <si>
    <t>plum color, peaty aroma, spicy finish</t>
  </si>
  <si>
    <t>substitute for balsamic vinegar</t>
  </si>
  <si>
    <t>Bold, Tangy, Spicy</t>
  </si>
  <si>
    <t>Salad dressing, Marinade</t>
  </si>
  <si>
    <t>Berry</t>
  </si>
  <si>
    <t>Deep Purple, Bold</t>
  </si>
  <si>
    <t>Alternative to rice vinegar in Asian dishes</t>
  </si>
  <si>
    <t>Hearty, Rich</t>
  </si>
  <si>
    <t xml:space="preserve">Vinaigarette </t>
  </si>
  <si>
    <t>Good, Tasty, Flavorful</t>
  </si>
  <si>
    <t>Mixed drink, Cooking</t>
  </si>
  <si>
    <t>Smooth Finish, Bold Body, Rich Color</t>
  </si>
  <si>
    <t>Salad dressing, Chicken Salad</t>
  </si>
  <si>
    <t>Red Wine-like, Tart, Cherry</t>
  </si>
  <si>
    <t xml:space="preserve">Medicinal, Reduction </t>
  </si>
  <si>
    <t>Acidic</t>
  </si>
  <si>
    <t>BFM</t>
  </si>
  <si>
    <t xml:space="preserve">Fresh, nice </t>
  </si>
  <si>
    <t xml:space="preserve">Dressing </t>
  </si>
  <si>
    <t>Warm</t>
  </si>
  <si>
    <t>Salad dressing, flavored water</t>
  </si>
  <si>
    <t>Tart</t>
  </si>
  <si>
    <t xml:space="preserve">Dressing, but health. </t>
  </si>
  <si>
    <t xml:space="preserve">Sharp finish, bold, high acidity </t>
  </si>
  <si>
    <t xml:space="preserve">Salads, </t>
  </si>
  <si>
    <t>I would use in pasta and salads</t>
  </si>
  <si>
    <t>Not sure. Salad dressing</t>
  </si>
  <si>
    <t xml:space="preserve">Tart </t>
  </si>
  <si>
    <t>Pungent, stingy, smooth</t>
  </si>
  <si>
    <t>Fruity</t>
  </si>
  <si>
    <t xml:space="preserve">In water and salad dressing </t>
  </si>
  <si>
    <t>Rich, full-bodied, smooth</t>
  </si>
  <si>
    <t>Cooking, salad dressings</t>
  </si>
  <si>
    <t>Dark, Bright, smooth finish</t>
  </si>
  <si>
    <t>Salad ,veggies</t>
  </si>
  <si>
    <t>lightly dressing fruit with a little honey</t>
  </si>
  <si>
    <t>Smooth, bold, layered</t>
  </si>
  <si>
    <t>Immune support</t>
  </si>
  <si>
    <t>Intense, sour</t>
  </si>
  <si>
    <t xml:space="preserve">Health benefits </t>
  </si>
  <si>
    <t xml:space="preserve">Substitute for balsamic vinaigrette </t>
  </si>
  <si>
    <t xml:space="preserve">Smooth, crisp, pleasant </t>
  </si>
  <si>
    <t>Salad</t>
  </si>
  <si>
    <t>Very strong</t>
  </si>
  <si>
    <t>Great for a tonic for when you are sick</t>
  </si>
  <si>
    <t xml:space="preserve">Will not purchase </t>
  </si>
  <si>
    <t>Salty, fruity, dark</t>
  </si>
  <si>
    <t>Dressings, on chips</t>
  </si>
  <si>
    <t>Salad dressing, herbal infusions</t>
  </si>
  <si>
    <t>Full Body, Sweet, Punget Aroma, Effervescent Finish</t>
  </si>
  <si>
    <t>Salad dressing, Gut Health</t>
  </si>
  <si>
    <t>Savory, Deep, Berry</t>
  </si>
  <si>
    <t>Mixed drink</t>
  </si>
  <si>
    <t>Good Color, Strong Taste</t>
  </si>
  <si>
    <t>Sour</t>
  </si>
  <si>
    <t>Pretty Color, Mild, Phenolic Aftertaste</t>
  </si>
  <si>
    <t>in place of other vinegars</t>
  </si>
  <si>
    <t>Rich, Strong, Flavorful</t>
  </si>
  <si>
    <t>Mocktail, Pickling, in place of other vinegars</t>
  </si>
  <si>
    <t>Fruity, Wine-like, Crisp Finish</t>
  </si>
  <si>
    <t>replace balsamic, salad dressing</t>
  </si>
  <si>
    <t>monthly</t>
  </si>
  <si>
    <t xml:space="preserve">Vinaigarette, meat marinade </t>
  </si>
  <si>
    <t>Bold, Tangy, Strong</t>
  </si>
  <si>
    <t>Salad dressing, Pickling, Immune Health</t>
  </si>
  <si>
    <t>Bold, Smooth, Rhubarb</t>
  </si>
  <si>
    <t>Digestion Aid, Salad Dressing</t>
  </si>
  <si>
    <t>Dark Purple, Full Body, Magnificent Aroma Taste and Finish, Some Bite, Wine-like</t>
  </si>
  <si>
    <t>Salad dressing, Meat Marinade</t>
  </si>
  <si>
    <t>Salad dressing! Fried rice! Substitute apple cider vinegar. Mixing with sparkling water or in mocktails cocktails</t>
  </si>
  <si>
    <t>salad health benefits like substitute apple cider vinegar taste better</t>
  </si>
  <si>
    <t xml:space="preserve">I would think I would use it similar to an Apple cider vinegar so in drinks  cooking etc. I like to make an apple cider vinegar , lemon, water, cayenne, cinnamon drink and I could substitute this in for the apple cider </t>
  </si>
  <si>
    <t xml:space="preserve">meat marinades and sauces and salad dressing, and mix drink </t>
  </si>
  <si>
    <t>Desserts</t>
  </si>
  <si>
    <t>Q3</t>
  </si>
  <si>
    <t>Q4</t>
  </si>
  <si>
    <t>Q5</t>
  </si>
  <si>
    <t>Q6</t>
  </si>
  <si>
    <t>Q7</t>
  </si>
  <si>
    <t>Q9</t>
  </si>
  <si>
    <t>Sample Type</t>
  </si>
  <si>
    <t>Smell Rating</t>
  </si>
  <si>
    <t>Taste Rating</t>
  </si>
  <si>
    <t>Finish Rating</t>
  </si>
  <si>
    <t>Sensory Desctiption</t>
  </si>
  <si>
    <t>Elderberry Product Usage Frequency</t>
  </si>
  <si>
    <t>Elderberry Vinegar Usage Frequency</t>
  </si>
  <si>
    <t>Other Vinegars Usage Frequency</t>
  </si>
  <si>
    <t>Potential Uses</t>
  </si>
  <si>
    <t>salad dressings</t>
  </si>
  <si>
    <t>health benefits</t>
  </si>
  <si>
    <t>cooking</t>
  </si>
  <si>
    <t>mixed na</t>
  </si>
  <si>
    <t>mixed alc</t>
  </si>
  <si>
    <t>substitute</t>
  </si>
  <si>
    <t>IFM</t>
  </si>
  <si>
    <t>Dark, Bitter, Mysterious</t>
  </si>
  <si>
    <t>immune system</t>
  </si>
  <si>
    <t>Fruity, Malty, Balanced</t>
  </si>
  <si>
    <t>Flavoring/cooking seafood, replace malt vinegar for gluten sensitivity, salads</t>
  </si>
  <si>
    <t>Tart, Fruity, Bright</t>
  </si>
  <si>
    <t>Drinks &amp; Salad Dressing</t>
  </si>
  <si>
    <t>Floral, Light, Evolving</t>
  </si>
  <si>
    <t>salad dressing</t>
  </si>
  <si>
    <t>Fruity, Purple, Sour</t>
  </si>
  <si>
    <t>Cooking</t>
  </si>
  <si>
    <t>Tart, Fruity</t>
  </si>
  <si>
    <t>Salads</t>
  </si>
  <si>
    <t>Deep Color, Strong, Floral</t>
  </si>
  <si>
    <t>pallet cleanser</t>
  </si>
  <si>
    <t>Tart, Fresh, Zesty</t>
  </si>
  <si>
    <t>Salad Dressing, Marinade, Pickling</t>
  </si>
  <si>
    <t>Strong, Fermented, Nice</t>
  </si>
  <si>
    <t>Antioxidants, Health</t>
  </si>
  <si>
    <t>Salad Dressing, Oxymel</t>
  </si>
  <si>
    <t>Good, Wonderful</t>
  </si>
  <si>
    <t>Sweet aroma, rich red color, sharp finish</t>
  </si>
  <si>
    <t>Salad dressing, cooking</t>
  </si>
  <si>
    <t>Rich</t>
  </si>
  <si>
    <t>Salad Dressing</t>
  </si>
  <si>
    <t>Lovely</t>
  </si>
  <si>
    <t xml:space="preserve">Deep, robust </t>
  </si>
  <si>
    <t xml:space="preserve">Earthy, smooth, flavourful </t>
  </si>
  <si>
    <t>Strong, robust</t>
  </si>
  <si>
    <t>Mild</t>
  </si>
  <si>
    <t>flavorful, Mild, salty</t>
  </si>
  <si>
    <t>Colorful,  strong</t>
  </si>
  <si>
    <t>Beautiful</t>
  </si>
  <si>
    <t>Deep, colorful, intense</t>
  </si>
  <si>
    <t>excellent</t>
  </si>
  <si>
    <t>dirty sock</t>
  </si>
  <si>
    <t>Musty, Potent, bright</t>
  </si>
  <si>
    <t>mild</t>
  </si>
  <si>
    <t xml:space="preserve">Nice thick body, Zingy, well rounded, Beautiful color. </t>
  </si>
  <si>
    <t>Nice aroma, beautiful color, Acidic</t>
  </si>
  <si>
    <t>Smooth, sweet, dark cherry</t>
  </si>
  <si>
    <t>Mellow, sweet, lovely lingering taste</t>
  </si>
  <si>
    <t xml:space="preserve">Fragrant, sour, red-brown </t>
  </si>
  <si>
    <t xml:space="preserve">Smell vinegary, pungent, heartburn </t>
  </si>
  <si>
    <t>Bold Color, Strong Aroma, Balsamic-like</t>
  </si>
  <si>
    <t xml:space="preserve">beautiful deep color purple, fruity, sweet, strong acidity </t>
  </si>
  <si>
    <t>sweet, mild, sour finish</t>
  </si>
  <si>
    <t>Richly colored, fresh, natural aroma</t>
  </si>
  <si>
    <t>Vibrant color, smooth, very fragrant, mild compared, tasty</t>
  </si>
  <si>
    <t>Beautiful, fragrant</t>
  </si>
  <si>
    <t>Deep, firey, acidic</t>
  </si>
  <si>
    <t xml:space="preserve">floral, yeasty-funky, balanced, mineral </t>
  </si>
  <si>
    <t>Lil stinky, fresh</t>
  </si>
  <si>
    <t xml:space="preserve">tart, astringent </t>
  </si>
  <si>
    <t xml:space="preserve">Tart , sour, clean </t>
  </si>
  <si>
    <t>Savory, salty, complex</t>
  </si>
  <si>
    <t xml:space="preserve">Dark purple, aromatic, sweet, very tart </t>
  </si>
  <si>
    <t>Color</t>
  </si>
  <si>
    <t>Bold</t>
  </si>
  <si>
    <t>Smooth</t>
  </si>
  <si>
    <t>Finish</t>
  </si>
  <si>
    <t>Aromatic</t>
  </si>
  <si>
    <t>Dark</t>
  </si>
  <si>
    <t>Sweet</t>
  </si>
  <si>
    <t>Body</t>
  </si>
  <si>
    <t>Purple</t>
  </si>
  <si>
    <t>Sharp</t>
  </si>
  <si>
    <t>Bright</t>
  </si>
  <si>
    <t>Fresh</t>
  </si>
  <si>
    <t>Nice</t>
  </si>
  <si>
    <t>Red</t>
  </si>
  <si>
    <t>Flavorful</t>
  </si>
  <si>
    <t>Floral</t>
  </si>
  <si>
    <t>Fragrant</t>
  </si>
  <si>
    <t>Good</t>
  </si>
  <si>
    <t>Potent</t>
  </si>
  <si>
    <t>Robust</t>
  </si>
  <si>
    <t>Salty</t>
  </si>
  <si>
    <t>Savory</t>
  </si>
  <si>
    <t>Wine-like</t>
  </si>
  <si>
    <t>Acidity</t>
  </si>
  <si>
    <t>Astringent</t>
  </si>
  <si>
    <t>Balanced</t>
  </si>
  <si>
    <t>Cherry</t>
  </si>
  <si>
    <t>Colorful</t>
  </si>
  <si>
    <t>Crisp</t>
  </si>
  <si>
    <t>Earthy</t>
  </si>
  <si>
    <t>Full</t>
  </si>
  <si>
    <t>Intense</t>
  </si>
  <si>
    <t>Light</t>
  </si>
  <si>
    <t>Pleasant</t>
  </si>
  <si>
    <t>Pungent</t>
  </si>
  <si>
    <t>Smell</t>
  </si>
  <si>
    <t>Spicy</t>
  </si>
  <si>
    <t>Tangy</t>
  </si>
  <si>
    <t>Tasty</t>
  </si>
  <si>
    <t>Warming</t>
  </si>
  <si>
    <t>Aftertaste</t>
  </si>
  <si>
    <t>Balsamic-like</t>
  </si>
  <si>
    <t>Bite</t>
  </si>
  <si>
    <t>Burgundy</t>
  </si>
  <si>
    <t>Burns</t>
  </si>
  <si>
    <t>Clean</t>
  </si>
  <si>
    <t>Colored</t>
  </si>
  <si>
    <t>Complex</t>
  </si>
  <si>
    <t>Dirty</t>
  </si>
  <si>
    <t>Effervescent</t>
  </si>
  <si>
    <t>Evolving</t>
  </si>
  <si>
    <t>Excellent</t>
  </si>
  <si>
    <t>Fermented</t>
  </si>
  <si>
    <t>Firey</t>
  </si>
  <si>
    <t>Full-bodied</t>
  </si>
  <si>
    <t>Gorgeous</t>
  </si>
  <si>
    <t>Great</t>
  </si>
  <si>
    <t>Heartburn</t>
  </si>
  <si>
    <t>Hearty</t>
  </si>
  <si>
    <t>Layered</t>
  </si>
  <si>
    <t>Lingering</t>
  </si>
  <si>
    <t>Long</t>
  </si>
  <si>
    <t>Magnificent</t>
  </si>
  <si>
    <t>Malty</t>
  </si>
  <si>
    <t>Medium</t>
  </si>
  <si>
    <t>Mellow</t>
  </si>
  <si>
    <t>Mineral</t>
  </si>
  <si>
    <t>Musty</t>
  </si>
  <si>
    <t>Mysterious</t>
  </si>
  <si>
    <t>Natural</t>
  </si>
  <si>
    <t>Peaty</t>
  </si>
  <si>
    <t>Phenolic</t>
  </si>
  <si>
    <t>Plum</t>
  </si>
  <si>
    <t>Pretty</t>
  </si>
  <si>
    <t>Pure</t>
  </si>
  <si>
    <t>Red-Brown</t>
  </si>
  <si>
    <t>Rhubarb</t>
  </si>
  <si>
    <t>Rounded</t>
  </si>
  <si>
    <t>Sock</t>
  </si>
  <si>
    <t>Stinky</t>
  </si>
  <si>
    <t>Thick</t>
  </si>
  <si>
    <t>Unfinished</t>
  </si>
  <si>
    <t>Vibrant</t>
  </si>
  <si>
    <t>Vinegary</t>
  </si>
  <si>
    <t>Wine</t>
  </si>
  <si>
    <t>Wonderful</t>
  </si>
  <si>
    <t>Yeasty-funky</t>
  </si>
  <si>
    <t>Zesty</t>
  </si>
  <si>
    <t>Zingy</t>
  </si>
  <si>
    <t>Health Tonic, Salad Dressing</t>
  </si>
  <si>
    <t>Vinaigrettes, shrub beverages, health shot</t>
  </si>
  <si>
    <t>Word Count</t>
  </si>
  <si>
    <t>count</t>
  </si>
  <si>
    <t>word</t>
  </si>
  <si>
    <t>category</t>
  </si>
  <si>
    <t>salad</t>
  </si>
  <si>
    <t>dressing</t>
  </si>
  <si>
    <t>dressings</t>
  </si>
  <si>
    <t xml:space="preserve">apple cider vinegar </t>
  </si>
  <si>
    <t>water</t>
  </si>
  <si>
    <t>marinade</t>
  </si>
  <si>
    <t>marinades</t>
  </si>
  <si>
    <t>drink</t>
  </si>
  <si>
    <t>ingredient</t>
  </si>
  <si>
    <t>balsamic</t>
  </si>
  <si>
    <t>better</t>
  </si>
  <si>
    <t>drinks</t>
  </si>
  <si>
    <t>meat</t>
  </si>
  <si>
    <t>medicinal</t>
  </si>
  <si>
    <t>replace</t>
  </si>
  <si>
    <t>rice</t>
  </si>
  <si>
    <t>cocktails</t>
  </si>
  <si>
    <t>immune</t>
  </si>
  <si>
    <t>pickling</t>
  </si>
  <si>
    <t>vinaigarette</t>
  </si>
  <si>
    <t>vinegars</t>
  </si>
  <si>
    <t>asian</t>
  </si>
  <si>
    <t>desserts</t>
  </si>
  <si>
    <t>digestion</t>
  </si>
  <si>
    <t>gut health</t>
  </si>
  <si>
    <t>hair rinse</t>
  </si>
  <si>
    <t>infusions</t>
  </si>
  <si>
    <t>pears</t>
  </si>
  <si>
    <t>reductions</t>
  </si>
  <si>
    <t>oxymels</t>
  </si>
  <si>
    <t>pasta</t>
  </si>
  <si>
    <t>salaves</t>
  </si>
  <si>
    <t>relaxation</t>
  </si>
  <si>
    <t>sauces</t>
  </si>
  <si>
    <t>shrubs</t>
  </si>
  <si>
    <t>switchel</t>
  </si>
  <si>
    <t>syrup</t>
  </si>
  <si>
    <t>skin</t>
  </si>
  <si>
    <t>veggies</t>
  </si>
  <si>
    <t>juice</t>
  </si>
  <si>
    <t>Total</t>
  </si>
  <si>
    <t>Categorical Occurance</t>
  </si>
  <si>
    <t>Categories</t>
  </si>
  <si>
    <t>(blank)</t>
  </si>
  <si>
    <t>Grand Total</t>
  </si>
  <si>
    <t>Sample</t>
  </si>
  <si>
    <t>Count of Sample</t>
  </si>
  <si>
    <t>Average of Smell Rating</t>
  </si>
  <si>
    <t>Average of Taste Rating</t>
  </si>
  <si>
    <t>Average of Finish Rating</t>
  </si>
  <si>
    <t>(blank) Total</t>
  </si>
  <si>
    <t>X Total</t>
  </si>
  <si>
    <t>O Total</t>
  </si>
  <si>
    <t>-- Total</t>
  </si>
  <si>
    <t>Count of Smell Rating</t>
  </si>
  <si>
    <t>Count of Taste Rating</t>
  </si>
  <si>
    <t>Count of Finish Rating</t>
  </si>
  <si>
    <t>Uses</t>
  </si>
  <si>
    <t>Health</t>
  </si>
  <si>
    <t>Unsure</t>
  </si>
  <si>
    <t>Food</t>
  </si>
  <si>
    <t>none</t>
  </si>
  <si>
    <t>Column Labels</t>
  </si>
  <si>
    <t>Row Labels</t>
  </si>
  <si>
    <t>Count of Uses</t>
  </si>
  <si>
    <t>(Multiple Items)</t>
  </si>
  <si>
    <t>Respondants:</t>
  </si>
  <si>
    <t>Word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</si>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</sst>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BC5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0" fontId="0" fillId="34" borderId="0" xfId="0" applyFill="1"/>
    <xf numFmtId="0" fontId="0" fillId="34" borderId="0" xfId="0" applyFill="1" applyAlignment="1">
      <alignment horizontal="center"/>
    </xf>
    <xf numFmtId="0" fontId="0" fillId="35" borderId="0" xfId="0" applyFill="1"/>
    <xf numFmtId="0" fontId="0" fillId="35" borderId="0" xfId="0" applyFill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33" borderId="0" xfId="0" applyFont="1" applyFill="1" applyAlignment="1">
      <alignment horizontal="center"/>
    </xf>
    <xf numFmtId="0" fontId="16" fillId="34" borderId="0" xfId="0" applyFont="1" applyFill="1" applyAlignment="1">
      <alignment horizontal="center"/>
    </xf>
    <xf numFmtId="0" fontId="16" fillId="35" borderId="0" xfId="0" applyFont="1" applyFill="1" applyAlignment="1">
      <alignment horizontal="center"/>
    </xf>
    <xf numFmtId="0" fontId="0" fillId="36" borderId="0" xfId="0" applyFill="1"/>
    <xf numFmtId="0" fontId="16" fillId="36" borderId="0" xfId="0" applyFont="1" applyFill="1" applyAlignment="1">
      <alignment horizontal="center"/>
    </xf>
    <xf numFmtId="0" fontId="0" fillId="36" borderId="0" xfId="0" applyFill="1" applyAlignment="1">
      <alignment horizontal="center"/>
    </xf>
    <xf numFmtId="0" fontId="16" fillId="36" borderId="0" xfId="0" quotePrefix="1" applyFont="1" applyFill="1" applyAlignment="1">
      <alignment horizontal="center"/>
    </xf>
    <xf numFmtId="0" fontId="0" fillId="0" borderId="0" xfId="0" pivotButton="1"/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164" formatCode="0.0"/>
    </dxf>
    <dxf>
      <numFmt numFmtId="164" formatCode="0.0"/>
    </dxf>
    <dxf>
      <numFmt numFmtId="1" formatCode="0"/>
    </dxf>
    <dxf>
      <numFmt numFmtId="164" formatCode="0.0"/>
    </dxf>
    <dxf>
      <numFmt numFmtId="164" formatCode="0.0"/>
    </dxf>
    <dxf>
      <numFmt numFmtId="1" formatCode="0"/>
    </dxf>
    <dxf>
      <numFmt numFmtId="1" formatCode="0"/>
    </dxf>
    <dxf>
      <numFmt numFmtId="1" formatCode="0"/>
    </dxf>
    <dxf>
      <alignment horizontal="right"/>
    </dxf>
    <dxf>
      <numFmt numFmtId="1" formatCode="0"/>
    </dxf>
    <dxf>
      <numFmt numFmtId="164" formatCode="0.0"/>
    </dxf>
    <dxf>
      <numFmt numFmtId="164" formatCode="0.0"/>
    </dxf>
    <dxf>
      <numFmt numFmtId="1" formatCode="0"/>
    </dxf>
    <dxf>
      <numFmt numFmtId="164" formatCode="0.0"/>
    </dxf>
    <dxf>
      <numFmt numFmtId="164" formatCode="0.0"/>
    </dxf>
    <dxf>
      <numFmt numFmtId="1" formatCode="0"/>
    </dxf>
    <dxf>
      <numFmt numFmtId="164" formatCode="0.0"/>
    </dxf>
    <dxf>
      <numFmt numFmtId="164" formatCode="0.0"/>
    </dxf>
    <dxf>
      <numFmt numFmtId="1" formatCode="0"/>
    </dxf>
    <dxf>
      <numFmt numFmtId="164" formatCode="0.0"/>
    </dxf>
    <dxf>
      <numFmt numFmtId="164" formatCode="0.0"/>
    </dxf>
    <dxf>
      <numFmt numFmtId="1" formatCode="0"/>
    </dxf>
    <dxf>
      <numFmt numFmtId="164" formatCode="0.0"/>
    </dxf>
    <dxf>
      <numFmt numFmtId="164" formatCode="0.0"/>
    </dxf>
    <dxf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  <color rgb="FFFBC5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[Elderberry Survey Data.xlsx]Usage Frequency!PivotTable1</c:name>
    <c:fmtId val="1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'Usage Frequency'!$B$2:$B$3</c:f>
              <c:strCache>
                <c:ptCount val="1"/>
                <c:pt idx="0">
                  <c:v>BFM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'Usage Frequency'!$A$4:$A$9</c:f>
              <c:strCache>
                <c:ptCount val="5"/>
                <c:pt idx="0">
                  <c:v>Annually</c:v>
                </c:pt>
                <c:pt idx="1">
                  <c:v>Monthly</c:v>
                </c:pt>
                <c:pt idx="2">
                  <c:v>Multiple times per week</c:v>
                </c:pt>
                <c:pt idx="3">
                  <c:v>Never</c:v>
                </c:pt>
                <c:pt idx="4">
                  <c:v>Weekly</c:v>
                </c:pt>
              </c:strCache>
            </c:strRef>
          </c:cat>
          <c:val>
            <c:numRef>
              <c:f>'Usage Frequency'!$B$4:$B$9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2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7-4BFF-900D-7A80797AB7CA}"/>
            </c:ext>
          </c:extLst>
        </c:ser>
        <c:ser>
          <c:idx val="1"/>
          <c:order val="1"/>
          <c:tx>
            <c:strRef>
              <c:f>'Usage Frequency'!$C$2:$C$3</c:f>
              <c:strCache>
                <c:ptCount val="1"/>
                <c:pt idx="0">
                  <c:v>Conference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'Usage Frequency'!$A$4:$A$9</c:f>
              <c:strCache>
                <c:ptCount val="5"/>
                <c:pt idx="0">
                  <c:v>Annually</c:v>
                </c:pt>
                <c:pt idx="1">
                  <c:v>Monthly</c:v>
                </c:pt>
                <c:pt idx="2">
                  <c:v>Multiple times per week</c:v>
                </c:pt>
                <c:pt idx="3">
                  <c:v>Never</c:v>
                </c:pt>
                <c:pt idx="4">
                  <c:v>Weekly</c:v>
                </c:pt>
              </c:strCache>
            </c:strRef>
          </c:cat>
          <c:val>
            <c:numRef>
              <c:f>'Usage Frequency'!$C$4:$C$9</c:f>
              <c:numCache>
                <c:formatCode>General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17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57-4BFF-900D-7A80797AB7CA}"/>
            </c:ext>
          </c:extLst>
        </c:ser>
        <c:ser>
          <c:idx val="2"/>
          <c:order val="2"/>
          <c:tx>
            <c:strRef>
              <c:f>'Usage Frequency'!$D$2:$D$3</c:f>
              <c:strCache>
                <c:ptCount val="1"/>
                <c:pt idx="0">
                  <c:v>IFM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'Usage Frequency'!$A$4:$A$9</c:f>
              <c:strCache>
                <c:ptCount val="5"/>
                <c:pt idx="0">
                  <c:v>Annually</c:v>
                </c:pt>
                <c:pt idx="1">
                  <c:v>Monthly</c:v>
                </c:pt>
                <c:pt idx="2">
                  <c:v>Multiple times per week</c:v>
                </c:pt>
                <c:pt idx="3">
                  <c:v>Never</c:v>
                </c:pt>
                <c:pt idx="4">
                  <c:v>Weekly</c:v>
                </c:pt>
              </c:strCache>
            </c:strRef>
          </c:cat>
          <c:val>
            <c:numRef>
              <c:f>'Usage Frequency'!$D$4:$D$9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57-4BFF-900D-7A80797AB7CA}"/>
            </c:ext>
          </c:extLst>
        </c:ser>
        <c:ser>
          <c:idx val="3"/>
          <c:order val="3"/>
          <c:tx>
            <c:strRef>
              <c:f>'Usage Frequency'!$E$2:$E$3</c:f>
              <c:strCache>
                <c:ptCount val="1"/>
                <c:pt idx="0">
                  <c:v>KCPT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'Usage Frequency'!$A$4:$A$9</c:f>
              <c:strCache>
                <c:ptCount val="5"/>
                <c:pt idx="0">
                  <c:v>Annually</c:v>
                </c:pt>
                <c:pt idx="1">
                  <c:v>Monthly</c:v>
                </c:pt>
                <c:pt idx="2">
                  <c:v>Multiple times per week</c:v>
                </c:pt>
                <c:pt idx="3">
                  <c:v>Never</c:v>
                </c:pt>
                <c:pt idx="4">
                  <c:v>Weekly</c:v>
                </c:pt>
              </c:strCache>
            </c:strRef>
          </c:cat>
          <c:val>
            <c:numRef>
              <c:f>'Usage Frequency'!$E$4:$E$9</c:f>
              <c:numCache>
                <c:formatCode>General</c:formatCode>
                <c:ptCount val="5"/>
                <c:pt idx="0">
                  <c:v>9</c:v>
                </c:pt>
                <c:pt idx="1">
                  <c:v>3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57-4BFF-900D-7A80797AB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3419615"/>
        <c:axId val="2063418175"/>
      </c:barChart>
      <c:catAx>
        <c:axId val="20634196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418175"/>
        <c:crosses val="autoZero"/>
        <c:auto val="1"/>
        <c:lblAlgn val="ctr"/>
        <c:lblOffset val="100"/>
        <c:noMultiLvlLbl val="0"/>
      </c:catAx>
      <c:valAx>
        <c:axId val="2063418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3419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[Elderberry Survey Data.xlsx]Ratings Comparison!PivotTable7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'Ratings Comparison'!$B$47</c:f>
              <c:strCache>
                <c:ptCount val="1"/>
                <c:pt idx="0">
                  <c:v>Average of Smell Rating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'Ratings Comparison'!$A$48:$A$51</c:f>
              <c:strCache>
                <c:ptCount val="3"/>
                <c:pt idx="0">
                  <c:v>X</c:v>
                </c:pt>
                <c:pt idx="1">
                  <c:v>O</c:v>
                </c:pt>
                <c:pt idx="2">
                  <c:v>--</c:v>
                </c:pt>
              </c:strCache>
            </c:strRef>
          </c:cat>
          <c:val>
            <c:numRef>
              <c:f>'Ratings Comparison'!$B$48:$B$51</c:f>
              <c:numCache>
                <c:formatCode>0</c:formatCode>
                <c:ptCount val="3"/>
                <c:pt idx="0">
                  <c:v>74.818181818181813</c:v>
                </c:pt>
                <c:pt idx="1">
                  <c:v>72.666666666666671</c:v>
                </c:pt>
                <c:pt idx="2">
                  <c:v>80.333333333333329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B-4FE2-A21A-A7EF1244DF6B}"/>
            </c:ext>
          </c:extLst>
        </c:ser>
        <c:ser>
          <c:idx val="1"/>
          <c:order val="1"/>
          <c:tx>
            <c:strRef>
              <c:f>'Ratings Comparison'!$C$47</c:f>
              <c:strCache>
                <c:ptCount val="1"/>
                <c:pt idx="0">
                  <c:v>Average of Taste Rating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'Ratings Comparison'!$A$48:$A$51</c:f>
              <c:strCache>
                <c:ptCount val="3"/>
                <c:pt idx="0">
                  <c:v>X</c:v>
                </c:pt>
                <c:pt idx="1">
                  <c:v>O</c:v>
                </c:pt>
                <c:pt idx="2">
                  <c:v>--</c:v>
                </c:pt>
              </c:strCache>
            </c:strRef>
          </c:cat>
          <c:val>
            <c:numRef>
              <c:f>'Ratings Comparison'!$C$48:$C$51</c:f>
              <c:numCache>
                <c:formatCode>0</c:formatCode>
                <c:ptCount val="3"/>
                <c:pt idx="0">
                  <c:v>72.727272727272734</c:v>
                </c:pt>
                <c:pt idx="1">
                  <c:v>73.777777777777771</c:v>
                </c:pt>
                <c:pt idx="2">
                  <c:v>72.888888888888886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8B-4FE2-A21A-A7EF1244DF6B}"/>
            </c:ext>
          </c:extLst>
        </c:ser>
        <c:ser>
          <c:idx val="2"/>
          <c:order val="2"/>
          <c:tx>
            <c:strRef>
              <c:f>'Ratings Comparison'!$D$47</c:f>
              <c:strCache>
                <c:ptCount val="1"/>
                <c:pt idx="0">
                  <c:v>Average of Finish Rating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'Ratings Comparison'!$A$48:$A$51</c:f>
              <c:strCache>
                <c:ptCount val="3"/>
                <c:pt idx="0">
                  <c:v>X</c:v>
                </c:pt>
                <c:pt idx="1">
                  <c:v>O</c:v>
                </c:pt>
                <c:pt idx="2">
                  <c:v>--</c:v>
                </c:pt>
              </c:strCache>
            </c:strRef>
          </c:cat>
          <c:val>
            <c:numRef>
              <c:f>'Ratings Comparison'!$D$48:$D$51</c:f>
              <c:numCache>
                <c:formatCode>0</c:formatCode>
                <c:ptCount val="3"/>
                <c:pt idx="0">
                  <c:v>70.272727272727266</c:v>
                </c:pt>
                <c:pt idx="1">
                  <c:v>68.888888888888886</c:v>
                </c:pt>
                <c:pt idx="2">
                  <c:v>75.888888888888886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8B-4FE2-A21A-A7EF1244D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3921231"/>
        <c:axId val="2103922191"/>
      </c:barChart>
      <c:catAx>
        <c:axId val="210392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22191"/>
        <c:crosses val="autoZero"/>
        <c:auto val="1"/>
        <c:lblAlgn val="ctr"/>
        <c:lblOffset val="100"/>
        <c:noMultiLvlLbl val="0"/>
      </c:catAx>
      <c:valAx>
        <c:axId val="2103922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21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[Elderberry Survey Data.xlsx]Potential Uses!PivotTable7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'Potential Uses'!$E$12:$E$13</c:f>
              <c:strCache>
                <c:ptCount val="1"/>
                <c:pt idx="0">
                  <c:v>Food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'Potential Uses'!$D$14:$D$18</c:f>
              <c:strCache>
                <c:ptCount val="4"/>
                <c:pt idx="0">
                  <c:v>BFM</c:v>
                </c:pt>
                <c:pt idx="1">
                  <c:v>Conference</c:v>
                </c:pt>
                <c:pt idx="2">
                  <c:v>IFM</c:v>
                </c:pt>
                <c:pt idx="3">
                  <c:v>KCPT</c:v>
                </c:pt>
              </c:strCache>
            </c:strRef>
          </c:cat>
          <c:val>
            <c:numRef>
              <c:f>'Potential Uses'!$E$14:$E$18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A-41E8-BAF6-238947D6B788}"/>
            </c:ext>
          </c:extLst>
        </c:ser>
        <c:ser>
          <c:idx val="1"/>
          <c:order val="1"/>
          <c:tx>
            <c:strRef>
              <c:f>'Potential Uses'!$F$12:$F$13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'Potential Uses'!$D$14:$D$18</c:f>
              <c:strCache>
                <c:ptCount val="4"/>
                <c:pt idx="0">
                  <c:v>BFM</c:v>
                </c:pt>
                <c:pt idx="1">
                  <c:v>Conference</c:v>
                </c:pt>
                <c:pt idx="2">
                  <c:v>IFM</c:v>
                </c:pt>
                <c:pt idx="3">
                  <c:v>KCPT</c:v>
                </c:pt>
              </c:strCache>
            </c:strRef>
          </c:cat>
          <c:val>
            <c:numRef>
              <c:f>'Potential Uses'!$F$14:$F$18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7A-41E8-BAF6-238947D6B788}"/>
            </c:ext>
          </c:extLst>
        </c:ser>
        <c:ser>
          <c:idx val="2"/>
          <c:order val="2"/>
          <c:tx>
            <c:strRef>
              <c:f>'Potential Uses'!$G$12:$G$13</c:f>
              <c:strCache>
                <c:ptCount val="1"/>
                <c:pt idx="0">
                  <c:v>Salad Dressing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'Potential Uses'!$D$14:$D$18</c:f>
              <c:strCache>
                <c:ptCount val="4"/>
                <c:pt idx="0">
                  <c:v>BFM</c:v>
                </c:pt>
                <c:pt idx="1">
                  <c:v>Conference</c:v>
                </c:pt>
                <c:pt idx="2">
                  <c:v>IFM</c:v>
                </c:pt>
                <c:pt idx="3">
                  <c:v>KCPT</c:v>
                </c:pt>
              </c:strCache>
            </c:strRef>
          </c:cat>
          <c:val>
            <c:numRef>
              <c:f>'Potential Uses'!$G$14:$G$18</c:f>
              <c:numCache>
                <c:formatCode>General</c:formatCode>
                <c:ptCount val="4"/>
                <c:pt idx="0">
                  <c:v>19</c:v>
                </c:pt>
                <c:pt idx="1">
                  <c:v>22</c:v>
                </c:pt>
                <c:pt idx="2">
                  <c:v>7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7A-41E8-BAF6-238947D6B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2570543"/>
        <c:axId val="742568623"/>
      </c:barChart>
      <c:catAx>
        <c:axId val="742570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68623"/>
        <c:crosses val="autoZero"/>
        <c:auto val="1"/>
        <c:lblAlgn val="ctr"/>
        <c:lblOffset val="100"/>
        <c:noMultiLvlLbl val="0"/>
      </c:catAx>
      <c:valAx>
        <c:axId val="7425686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70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518160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B15357-4C51-4391-8715-134E4175D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7</xdr:col>
      <xdr:colOff>129540</xdr:colOff>
      <xdr:row>33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D87BA1-E327-43ED-978D-C578317A5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7</xdr:col>
      <xdr:colOff>510540</xdr:colOff>
      <xdr:row>49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DC5FE50-600B-4930-AFA4-4AEBEF6B5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chmidt, Whitney" refreshedDate="45496.472355092592" createdVersion="8" refreshedVersion="8" minRefreshableVersion="3" recordCount="114" xr:uid="{361D7DEE-7320-438D-9020-B4537C86CD6E}">
  <cacheSource type="worksheet">
    <worksheetSource name="Table1"/>
  </cacheSource>
  <cacheFields count="11">
    <cacheField name="Sample" numFmtId="0">
      <sharedItems count="4">
        <s v="Conference"/>
        <s v="KCPT"/>
        <s v="BFM"/>
        <s v="IFM"/>
      </sharedItems>
    </cacheField>
    <cacheField name="Sample Type" numFmtId="0">
      <sharedItems containsBlank="1" count="4">
        <s v="X"/>
        <s v="--"/>
        <s v="O"/>
        <m/>
      </sharedItems>
    </cacheField>
    <cacheField name="Smell Rating" numFmtId="0">
      <sharedItems containsString="0" containsBlank="1" containsNumber="1" containsInteger="1" minValue="10" maxValue="100"/>
    </cacheField>
    <cacheField name="Taste Rating" numFmtId="0">
      <sharedItems containsString="0" containsBlank="1" containsNumber="1" containsInteger="1" minValue="17" maxValue="100"/>
    </cacheField>
    <cacheField name="Finish Rating" numFmtId="0">
      <sharedItems containsString="0" containsBlank="1" containsNumber="1" containsInteger="1" minValue="9" maxValue="100"/>
    </cacheField>
    <cacheField name="Sensory Desctiption" numFmtId="0">
      <sharedItems containsBlank="1"/>
    </cacheField>
    <cacheField name="Elderberry Product Usage Frequency" numFmtId="0">
      <sharedItems containsBlank="1" count="6">
        <s v="Never"/>
        <s v="Multiple times per week"/>
        <s v="Weekly"/>
        <s v="Monthly"/>
        <s v="Annually"/>
        <m/>
      </sharedItems>
    </cacheField>
    <cacheField name="Elderberry Vinegar Usage Frequency" numFmtId="0">
      <sharedItems containsBlank="1" count="6">
        <s v="Never"/>
        <s v="Multiple times per week"/>
        <s v="Monthly"/>
        <s v="Annually"/>
        <s v="Weekly"/>
        <m/>
      </sharedItems>
    </cacheField>
    <cacheField name="Other Vinegars Usage Frequency" numFmtId="0">
      <sharedItems containsBlank="1" count="6">
        <s v="Never"/>
        <s v="Multiple times per week"/>
        <s v="Weekly"/>
        <s v="Monthly"/>
        <s v="Annually"/>
        <m/>
      </sharedItems>
    </cacheField>
    <cacheField name="Uses" numFmtId="0">
      <sharedItems containsBlank="1" count="7">
        <s v="Health"/>
        <s v="Salad Dressing"/>
        <m/>
        <s v="Unsure"/>
        <s v="Food"/>
        <s v="none"/>
        <s v="cooking" u="1"/>
      </sharedItems>
    </cacheField>
    <cacheField name="Potential Uses" numFmtId="0">
      <sharedItems containsBlank="1" count="92">
        <s v="Substitute for apple cider vinegar as a supplement. "/>
        <s v="Salad dressings, marinades"/>
        <s v="Salad, rice dishes "/>
        <s v="Health. "/>
        <s v="Salad dressings, marinades,"/>
        <m/>
        <s v="Health, salad dressings, marinades, shrubs"/>
        <s v="Putting in chickens water, using as salad dressing, other fermented foods "/>
        <s v="Salads. Bread and oil"/>
        <s v="Salad dressings, marinade, health drinks"/>
        <s v="Salad dressing or marinade"/>
        <s v="Salad dressing "/>
        <s v="Salad Dressing. Oxymels shots"/>
        <s v="Replace my braggs "/>
        <s v="Not sure"/>
        <s v="Salad dressing, adding to water, medicinal"/>
        <s v="Salad dressing diluted"/>
        <s v="Salad dressing and glaze"/>
        <s v="Salad dressing, flavored water/juice"/>
        <s v="Salad dressing"/>
        <s v="Salad dressing, ingredient is mainade"/>
        <s v="Desserts"/>
        <s v="Salad dressing, making â€œshrubâ€"/>
        <s v="Ingredient in cooking, particularly sautÃ©ed vegetables "/>
        <s v="Salad &amp; veggie dressing, shrub / cocktail ingredient"/>
        <s v="I would use this on salads ans dipping much better than o and just a bit better than -"/>
        <s v="replace apple cider vinegar"/>
        <s v="Switchel, Cooking"/>
        <s v="Salad dressing, Cooking, Medicinal"/>
        <s v="Culinary"/>
        <s v="health"/>
        <s v="cooking, reductions, hair rinse"/>
        <s v="Dressings, specialty mixed drinks, dips"/>
        <s v="Salad dressing!"/>
        <s v="Cooking, cocktails, relaxation"/>
        <s v="Steep hardboiled eggs in, one ingredient for salad dressing "/>
        <s v="Flavorings, boost other flavorings "/>
        <s v="Green salad with pears, nuts, and blue cheese"/>
        <s v="Salads, on cooked greens.  In water"/>
        <s v="Dressings / marinades / salves for skin "/>
        <s v="As a syrup with carbonation, on tomatoes/part of a charcuterie"/>
        <s v="Yes"/>
        <s v="substitute for balsamic vinegar"/>
        <s v="Salad dressing, Marinade"/>
        <s v="Alternative to rice vinegar in Asian dishes"/>
        <s v="Vinaigarette "/>
        <s v="Mixed drink, Cooking"/>
        <s v="Salad dressing, Chicken Salad"/>
        <s v="Medicinal, Reduction "/>
        <s v="meat marinades and sauces and salad dressing, and mix drink "/>
        <s v="salad health benefits like substitute apple cider vinegar taste better"/>
        <s v="Dressing "/>
        <s v="Salad dressing! Fried rice! Substitute apple cider vinegar. Mixing with sparkling water or in mocktails cocktails"/>
        <s v="Salad dressing, flavored water"/>
        <s v="Dressing, but health. "/>
        <s v="Salads, "/>
        <s v="I would use in pasta and salads"/>
        <s v="Not sure. Salad dressing"/>
        <s v="I would think I would use it similar to an Apple cider vinegar so in drinks  cooking etc. I like to make an apple cider vinegar , lemon, water, cayenne, cinnamon drink and I could substitute this in for the apple cider "/>
        <s v="In water and salad dressing "/>
        <s v="Cooking, salad dressings"/>
        <s v="Salad ,veggies"/>
        <s v="lightly dressing fruit with a little honey"/>
        <s v="Immune support"/>
        <s v="Health benefits "/>
        <s v="Substitute for balsamic vinaigrette "/>
        <s v="Salad"/>
        <s v="Great for a tonic for when you are sick"/>
        <s v="Will not purchase "/>
        <s v="Dressings, on chips"/>
        <s v="Salad dressing, herbal infusions"/>
        <s v="Salad dressing, Gut Health"/>
        <s v="Mixed drink"/>
        <s v="in place of other vinegars"/>
        <s v="Mocktail, Pickling, in place of other vinegars"/>
        <s v="replace balsamic, salad dressing"/>
        <s v="Vinaigarette, meat marinade "/>
        <s v="Salad dressing, Pickling, Immune Health"/>
        <s v="Digestion Aid, Salad Dressing"/>
        <s v="Salad dressing, Meat Marinade"/>
        <s v="immune system"/>
        <s v="Flavoring/cooking seafood, replace malt vinegar for gluten sensitivity, salads"/>
        <s v="Drinks &amp; Salad Dressing"/>
        <s v="Cooking"/>
        <s v="Salads"/>
        <s v="pallet cleanser"/>
        <s v="Salad Dressing, Marinade, Pickling"/>
        <s v="Antioxidants, Health"/>
        <s v="Salad Dressing, Oxymel"/>
        <s v="Salad dressing, cooking"/>
        <s v="Vinaigrettes, shrub beverages, health shot"/>
        <s v="Health Tonic, Salad Dress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">
  <r>
    <x v="0"/>
    <x v="0"/>
    <n v="87"/>
    <n v="88"/>
    <n v="100"/>
    <s v="Robust, potent, pure "/>
    <x v="0"/>
    <x v="0"/>
    <x v="0"/>
    <x v="0"/>
    <x v="0"/>
  </r>
  <r>
    <x v="0"/>
    <x v="0"/>
    <n v="82"/>
    <n v="59"/>
    <n v="67"/>
    <s v="Bold, tart, astringent"/>
    <x v="1"/>
    <x v="1"/>
    <x v="1"/>
    <x v="1"/>
    <x v="1"/>
  </r>
  <r>
    <x v="0"/>
    <x v="1"/>
    <n v="85"/>
    <n v="45"/>
    <n v="51"/>
    <s v="Lovely"/>
    <x v="1"/>
    <x v="0"/>
    <x v="2"/>
    <x v="1"/>
    <x v="2"/>
  </r>
  <r>
    <x v="0"/>
    <x v="1"/>
    <n v="66"/>
    <n v="73"/>
    <n v="99"/>
    <s v="Warming "/>
    <x v="2"/>
    <x v="2"/>
    <x v="1"/>
    <x v="0"/>
    <x v="3"/>
  </r>
  <r>
    <x v="0"/>
    <x v="1"/>
    <n v="77"/>
    <n v="86"/>
    <n v="81"/>
    <m/>
    <x v="1"/>
    <x v="0"/>
    <x v="1"/>
    <x v="1"/>
    <x v="4"/>
  </r>
  <r>
    <x v="0"/>
    <x v="2"/>
    <n v="71"/>
    <n v="33"/>
    <n v="100"/>
    <s v="Tart"/>
    <x v="3"/>
    <x v="0"/>
    <x v="3"/>
    <x v="2"/>
    <x v="5"/>
  </r>
  <r>
    <x v="0"/>
    <x v="0"/>
    <n v="49"/>
    <n v="84"/>
    <n v="39"/>
    <m/>
    <x v="1"/>
    <x v="0"/>
    <x v="1"/>
    <x v="2"/>
    <x v="5"/>
  </r>
  <r>
    <x v="0"/>
    <x v="1"/>
    <n v="91"/>
    <n v="77"/>
    <n v="61"/>
    <s v="Gorgeous, sharp, bright"/>
    <x v="2"/>
    <x v="0"/>
    <x v="1"/>
    <x v="0"/>
    <x v="6"/>
  </r>
  <r>
    <x v="0"/>
    <x v="0"/>
    <n v="64"/>
    <n v="71"/>
    <n v="67"/>
    <s v="Deep, robust "/>
    <x v="3"/>
    <x v="0"/>
    <x v="1"/>
    <x v="1"/>
    <x v="7"/>
  </r>
  <r>
    <x v="0"/>
    <x v="2"/>
    <n v="70"/>
    <n v="86"/>
    <n v="100"/>
    <m/>
    <x v="3"/>
    <x v="3"/>
    <x v="2"/>
    <x v="1"/>
    <x v="8"/>
  </r>
  <r>
    <x v="0"/>
    <x v="0"/>
    <n v="43"/>
    <n v="27"/>
    <n v="66"/>
    <s v="Sharp, dark, strong"/>
    <x v="1"/>
    <x v="0"/>
    <x v="2"/>
    <x v="1"/>
    <x v="9"/>
  </r>
  <r>
    <x v="0"/>
    <x v="2"/>
    <n v="100"/>
    <n v="80"/>
    <n v="100"/>
    <s v="Earthy, smooth, flavourful "/>
    <x v="1"/>
    <x v="4"/>
    <x v="2"/>
    <x v="1"/>
    <x v="10"/>
  </r>
  <r>
    <x v="0"/>
    <x v="2"/>
    <n v="77"/>
    <n v="74"/>
    <n v="57"/>
    <s v="Strong, robust"/>
    <x v="3"/>
    <x v="3"/>
    <x v="4"/>
    <x v="1"/>
    <x v="11"/>
  </r>
  <r>
    <x v="0"/>
    <x v="2"/>
    <n v="100"/>
    <n v="100"/>
    <n v="100"/>
    <s v="Mild"/>
    <x v="1"/>
    <x v="1"/>
    <x v="1"/>
    <x v="1"/>
    <x v="12"/>
  </r>
  <r>
    <x v="0"/>
    <x v="1"/>
    <n v="86"/>
    <n v="72"/>
    <n v="73"/>
    <s v="flavorful, Mild, salty"/>
    <x v="1"/>
    <x v="0"/>
    <x v="2"/>
    <x v="0"/>
    <x v="13"/>
  </r>
  <r>
    <x v="0"/>
    <x v="1"/>
    <n v="82"/>
    <n v="86"/>
    <n v="98"/>
    <m/>
    <x v="4"/>
    <x v="0"/>
    <x v="0"/>
    <x v="3"/>
    <x v="14"/>
  </r>
  <r>
    <x v="0"/>
    <x v="0"/>
    <n v="59"/>
    <n v="73"/>
    <n v="72"/>
    <s v="Lovely"/>
    <x v="3"/>
    <x v="0"/>
    <x v="3"/>
    <x v="1"/>
    <x v="15"/>
  </r>
  <r>
    <x v="0"/>
    <x v="2"/>
    <n v="51"/>
    <n v="69"/>
    <n v="56"/>
    <s v="Colorful,  strong"/>
    <x v="1"/>
    <x v="0"/>
    <x v="3"/>
    <x v="1"/>
    <x v="16"/>
  </r>
  <r>
    <x v="0"/>
    <x v="2"/>
    <m/>
    <m/>
    <m/>
    <s v="Beautiful"/>
    <x v="3"/>
    <x v="3"/>
    <x v="2"/>
    <x v="1"/>
    <x v="17"/>
  </r>
  <r>
    <x v="0"/>
    <x v="0"/>
    <n v="72"/>
    <n v="75"/>
    <n v="62"/>
    <m/>
    <x v="4"/>
    <x v="0"/>
    <x v="4"/>
    <x v="1"/>
    <x v="18"/>
  </r>
  <r>
    <x v="0"/>
    <x v="2"/>
    <n v="82"/>
    <n v="89"/>
    <n v="84"/>
    <s v="Deep, colorful, intense"/>
    <x v="0"/>
    <x v="0"/>
    <x v="1"/>
    <x v="1"/>
    <x v="19"/>
  </r>
  <r>
    <x v="0"/>
    <x v="1"/>
    <n v="88"/>
    <n v="73"/>
    <n v="88"/>
    <s v="Burgundy, sharp, warm"/>
    <x v="1"/>
    <x v="0"/>
    <x v="1"/>
    <x v="1"/>
    <x v="20"/>
  </r>
  <r>
    <x v="0"/>
    <x v="0"/>
    <n v="78"/>
    <n v="65"/>
    <n v="69"/>
    <s v="excellent"/>
    <x v="3"/>
    <x v="5"/>
    <x v="5"/>
    <x v="4"/>
    <x v="21"/>
  </r>
  <r>
    <x v="0"/>
    <x v="2"/>
    <n v="54"/>
    <n v="63"/>
    <n v="50"/>
    <s v="dirty sock"/>
    <x v="1"/>
    <x v="0"/>
    <x v="3"/>
    <x v="1"/>
    <x v="22"/>
  </r>
  <r>
    <x v="0"/>
    <x v="2"/>
    <n v="80"/>
    <n v="87"/>
    <n v="91"/>
    <s v="Deep"/>
    <x v="1"/>
    <x v="0"/>
    <x v="2"/>
    <x v="4"/>
    <x v="23"/>
  </r>
  <r>
    <x v="0"/>
    <x v="0"/>
    <n v="78"/>
    <n v="77"/>
    <n v="68"/>
    <s v="Musty, Potent, bright"/>
    <x v="1"/>
    <x v="0"/>
    <x v="3"/>
    <x v="1"/>
    <x v="24"/>
  </r>
  <r>
    <x v="0"/>
    <x v="0"/>
    <n v="100"/>
    <n v="100"/>
    <n v="100"/>
    <m/>
    <x v="3"/>
    <x v="0"/>
    <x v="1"/>
    <x v="1"/>
    <x v="25"/>
  </r>
  <r>
    <x v="0"/>
    <x v="2"/>
    <n v="70"/>
    <n v="40"/>
    <n v="20"/>
    <s v="Bitter"/>
    <x v="2"/>
    <x v="0"/>
    <x v="1"/>
    <x v="0"/>
    <x v="26"/>
  </r>
  <r>
    <x v="0"/>
    <x v="0"/>
    <n v="60"/>
    <n v="60"/>
    <n v="60"/>
    <s v="Light Body, Long Finish, Slight Sweetness"/>
    <x v="1"/>
    <x v="2"/>
    <x v="4"/>
    <x v="0"/>
    <x v="27"/>
  </r>
  <r>
    <x v="0"/>
    <x v="2"/>
    <n v="50"/>
    <n v="50"/>
    <n v="50"/>
    <m/>
    <x v="2"/>
    <x v="0"/>
    <x v="2"/>
    <x v="1"/>
    <x v="19"/>
  </r>
  <r>
    <x v="0"/>
    <x v="1"/>
    <n v="60"/>
    <n v="70"/>
    <n v="70"/>
    <s v="Mild"/>
    <x v="1"/>
    <x v="0"/>
    <x v="3"/>
    <x v="1"/>
    <x v="19"/>
  </r>
  <r>
    <x v="0"/>
    <x v="0"/>
    <n v="100"/>
    <n v="90"/>
    <n v="100"/>
    <s v="Savory, Medium Body, Pleasant, Warm"/>
    <x v="1"/>
    <x v="0"/>
    <x v="1"/>
    <x v="1"/>
    <x v="28"/>
  </r>
  <r>
    <x v="0"/>
    <x v="1"/>
    <n v="60"/>
    <n v="65"/>
    <n v="70"/>
    <s v="Fruity, Bold"/>
    <x v="0"/>
    <x v="0"/>
    <x v="2"/>
    <x v="2"/>
    <x v="5"/>
  </r>
  <r>
    <x v="0"/>
    <x v="1"/>
    <n v="90"/>
    <n v="90"/>
    <n v="80"/>
    <s v="Fruity, Intensly Purple, Bold"/>
    <x v="2"/>
    <x v="2"/>
    <x v="2"/>
    <x v="4"/>
    <x v="29"/>
  </r>
  <r>
    <x v="0"/>
    <x v="0"/>
    <n v="80"/>
    <n v="80"/>
    <n v="80"/>
    <s v="Deep Color, Great Smell, Tart"/>
    <x v="1"/>
    <x v="0"/>
    <x v="3"/>
    <x v="0"/>
    <x v="30"/>
  </r>
  <r>
    <x v="0"/>
    <x v="2"/>
    <n v="50"/>
    <n v="60"/>
    <n v="40"/>
    <s v="Acidic, Earthy, Strong"/>
    <x v="3"/>
    <x v="0"/>
    <x v="2"/>
    <x v="4"/>
    <x v="31"/>
  </r>
  <r>
    <x v="0"/>
    <x v="0"/>
    <n v="20"/>
    <n v="17"/>
    <n v="9"/>
    <s v="Unfinished, off "/>
    <x v="3"/>
    <x v="3"/>
    <x v="4"/>
    <x v="1"/>
    <x v="32"/>
  </r>
  <r>
    <x v="1"/>
    <x v="2"/>
    <n v="100"/>
    <n v="100"/>
    <n v="100"/>
    <s v="Nice thick body, Zingy, well rounded, Beautiful color. "/>
    <x v="4"/>
    <x v="0"/>
    <x v="1"/>
    <x v="1"/>
    <x v="33"/>
  </r>
  <r>
    <x v="1"/>
    <x v="2"/>
    <m/>
    <m/>
    <m/>
    <s v="Nice aroma, beautiful color, Acidic"/>
    <x v="0"/>
    <x v="0"/>
    <x v="4"/>
    <x v="1"/>
    <x v="19"/>
  </r>
  <r>
    <x v="1"/>
    <x v="0"/>
    <n v="48"/>
    <n v="90"/>
    <n v="90"/>
    <s v="Smooth, rich, "/>
    <x v="0"/>
    <x v="0"/>
    <x v="2"/>
    <x v="4"/>
    <x v="34"/>
  </r>
  <r>
    <x v="1"/>
    <x v="1"/>
    <n v="100"/>
    <n v="82"/>
    <n v="100"/>
    <s v="Red, bitter, warm"/>
    <x v="0"/>
    <x v="0"/>
    <x v="1"/>
    <x v="2"/>
    <x v="5"/>
  </r>
  <r>
    <x v="1"/>
    <x v="0"/>
    <n v="100"/>
    <n v="79"/>
    <n v="59"/>
    <s v="Tart, strong"/>
    <x v="3"/>
    <x v="0"/>
    <x v="4"/>
    <x v="2"/>
    <x v="5"/>
  </r>
  <r>
    <x v="1"/>
    <x v="1"/>
    <n v="49"/>
    <n v="41"/>
    <n v="36"/>
    <s v="Potent burns"/>
    <x v="4"/>
    <x v="0"/>
    <x v="2"/>
    <x v="1"/>
    <x v="35"/>
  </r>
  <r>
    <x v="1"/>
    <x v="0"/>
    <n v="81"/>
    <n v="64"/>
    <n v="69"/>
    <s v="Sharp, fruity, red wine"/>
    <x v="0"/>
    <x v="0"/>
    <x v="4"/>
    <x v="1"/>
    <x v="11"/>
  </r>
  <r>
    <x v="1"/>
    <x v="2"/>
    <n v="65"/>
    <n v="61"/>
    <n v="78"/>
    <s v="Smooth, sweet, dark cherry"/>
    <x v="4"/>
    <x v="0"/>
    <x v="3"/>
    <x v="4"/>
    <x v="36"/>
  </r>
  <r>
    <x v="1"/>
    <x v="0"/>
    <n v="100"/>
    <n v="100"/>
    <n v="99"/>
    <s v="Mellow, sweet, lovely lingering taste"/>
    <x v="0"/>
    <x v="0"/>
    <x v="1"/>
    <x v="1"/>
    <x v="37"/>
  </r>
  <r>
    <x v="1"/>
    <x v="1"/>
    <n v="94"/>
    <n v="51"/>
    <n v="71"/>
    <s v="Fragrant, sour, red-brown "/>
    <x v="0"/>
    <x v="0"/>
    <x v="1"/>
    <x v="1"/>
    <x v="38"/>
  </r>
  <r>
    <x v="1"/>
    <x v="2"/>
    <n v="51"/>
    <n v="54"/>
    <n v="51"/>
    <s v="Smell vinegary, pungent, heartburn "/>
    <x v="4"/>
    <x v="0"/>
    <x v="1"/>
    <x v="1"/>
    <x v="39"/>
  </r>
  <r>
    <x v="1"/>
    <x v="0"/>
    <n v="82"/>
    <n v="67"/>
    <n v="54"/>
    <s v="Bright, warm"/>
    <x v="0"/>
    <x v="0"/>
    <x v="1"/>
    <x v="4"/>
    <x v="40"/>
  </r>
  <r>
    <x v="1"/>
    <x v="2"/>
    <n v="34"/>
    <n v="70"/>
    <n v="99"/>
    <s v="Strong"/>
    <x v="0"/>
    <x v="0"/>
    <x v="2"/>
    <x v="2"/>
    <x v="41"/>
  </r>
  <r>
    <x v="1"/>
    <x v="1"/>
    <n v="66"/>
    <n v="91"/>
    <n v="83"/>
    <s v="plum color, peaty aroma, spicy finish"/>
    <x v="4"/>
    <x v="0"/>
    <x v="2"/>
    <x v="4"/>
    <x v="42"/>
  </r>
  <r>
    <x v="1"/>
    <x v="0"/>
    <n v="70"/>
    <n v="80"/>
    <n v="80"/>
    <s v="Bold, Tangy, Spicy"/>
    <x v="0"/>
    <x v="0"/>
    <x v="2"/>
    <x v="1"/>
    <x v="43"/>
  </r>
  <r>
    <x v="1"/>
    <x v="3"/>
    <n v="58"/>
    <n v="48"/>
    <n v="51"/>
    <s v="Berry"/>
    <x v="0"/>
    <x v="0"/>
    <x v="3"/>
    <x v="2"/>
    <x v="5"/>
  </r>
  <r>
    <x v="1"/>
    <x v="0"/>
    <n v="80"/>
    <n v="70"/>
    <n v="80"/>
    <s v="Bold Color, Strong Aroma, Balsamic-like"/>
    <x v="4"/>
    <x v="0"/>
    <x v="3"/>
    <x v="2"/>
    <x v="5"/>
  </r>
  <r>
    <x v="1"/>
    <x v="2"/>
    <n v="70"/>
    <n v="80"/>
    <n v="80"/>
    <s v="Deep Purple, Bold"/>
    <x v="4"/>
    <x v="0"/>
    <x v="2"/>
    <x v="4"/>
    <x v="44"/>
  </r>
  <r>
    <x v="1"/>
    <x v="1"/>
    <n v="60"/>
    <n v="70"/>
    <n v="80"/>
    <s v="Hearty, Rich"/>
    <x v="3"/>
    <x v="0"/>
    <x v="2"/>
    <x v="1"/>
    <x v="45"/>
  </r>
  <r>
    <x v="1"/>
    <x v="3"/>
    <n v="50"/>
    <n v="50"/>
    <n v="50"/>
    <s v="Good, Tasty, Flavorful"/>
    <x v="4"/>
    <x v="0"/>
    <x v="1"/>
    <x v="4"/>
    <x v="46"/>
  </r>
  <r>
    <x v="1"/>
    <x v="1"/>
    <n v="80"/>
    <n v="90"/>
    <n v="90"/>
    <s v="Smooth Finish, Bold Body, Rich Color"/>
    <x v="0"/>
    <x v="0"/>
    <x v="3"/>
    <x v="1"/>
    <x v="47"/>
  </r>
  <r>
    <x v="1"/>
    <x v="2"/>
    <n v="60"/>
    <n v="75"/>
    <n v="60"/>
    <s v="Red Wine-like, Tart, Cherry"/>
    <x v="4"/>
    <x v="0"/>
    <x v="2"/>
    <x v="0"/>
    <x v="48"/>
  </r>
  <r>
    <x v="1"/>
    <x v="0"/>
    <n v="30"/>
    <n v="20"/>
    <n v="20"/>
    <s v="Acidic"/>
    <x v="0"/>
    <x v="0"/>
    <x v="1"/>
    <x v="2"/>
    <x v="5"/>
  </r>
  <r>
    <x v="1"/>
    <x v="1"/>
    <n v="100"/>
    <n v="100"/>
    <n v="85"/>
    <s v="beautiful deep color purple, fruity, sweet, strong acidity "/>
    <x v="3"/>
    <x v="0"/>
    <x v="1"/>
    <x v="4"/>
    <x v="49"/>
  </r>
  <r>
    <x v="2"/>
    <x v="2"/>
    <n v="100"/>
    <n v="100"/>
    <n v="79"/>
    <s v="sweet, mild, sour finish"/>
    <x v="3"/>
    <x v="0"/>
    <x v="2"/>
    <x v="1"/>
    <x v="50"/>
  </r>
  <r>
    <x v="2"/>
    <x v="1"/>
    <n v="92"/>
    <n v="86"/>
    <n v="85"/>
    <s v="Fresh, nice "/>
    <x v="0"/>
    <x v="0"/>
    <x v="1"/>
    <x v="1"/>
    <x v="51"/>
  </r>
  <r>
    <x v="2"/>
    <x v="0"/>
    <n v="100"/>
    <n v="89"/>
    <n v="54"/>
    <s v="Richly colored, fresh, natural aroma"/>
    <x v="3"/>
    <x v="0"/>
    <x v="1"/>
    <x v="1"/>
    <x v="52"/>
  </r>
  <r>
    <x v="2"/>
    <x v="2"/>
    <n v="83"/>
    <n v="86"/>
    <n v="54"/>
    <s v="Warm"/>
    <x v="0"/>
    <x v="0"/>
    <x v="1"/>
    <x v="1"/>
    <x v="53"/>
  </r>
  <r>
    <x v="2"/>
    <x v="1"/>
    <n v="70"/>
    <n v="88"/>
    <n v="45"/>
    <s v="Tart"/>
    <x v="0"/>
    <x v="0"/>
    <x v="3"/>
    <x v="1"/>
    <x v="54"/>
  </r>
  <r>
    <x v="2"/>
    <x v="1"/>
    <n v="100"/>
    <n v="88"/>
    <n v="89"/>
    <s v="Sharp finish, bold, high acidity "/>
    <x v="3"/>
    <x v="0"/>
    <x v="1"/>
    <x v="1"/>
    <x v="55"/>
  </r>
  <r>
    <x v="2"/>
    <x v="0"/>
    <n v="95"/>
    <n v="89"/>
    <n v="74"/>
    <s v="Vibrant color, smooth, very fragrant, mild compared, tasty"/>
    <x v="1"/>
    <x v="0"/>
    <x v="3"/>
    <x v="4"/>
    <x v="56"/>
  </r>
  <r>
    <x v="2"/>
    <x v="1"/>
    <n v="97"/>
    <n v="90"/>
    <n v="80"/>
    <s v="Beautiful, fragrant"/>
    <x v="4"/>
    <x v="3"/>
    <x v="3"/>
    <x v="1"/>
    <x v="57"/>
  </r>
  <r>
    <x v="2"/>
    <x v="0"/>
    <n v="91"/>
    <n v="50"/>
    <n v="89"/>
    <s v="Tart "/>
    <x v="0"/>
    <x v="0"/>
    <x v="3"/>
    <x v="2"/>
    <x v="5"/>
  </r>
  <r>
    <x v="2"/>
    <x v="2"/>
    <n v="82"/>
    <n v="100"/>
    <n v="59"/>
    <s v="Deep, firey, acidic"/>
    <x v="4"/>
    <x v="3"/>
    <x v="3"/>
    <x v="0"/>
    <x v="58"/>
  </r>
  <r>
    <x v="2"/>
    <x v="2"/>
    <n v="100"/>
    <n v="83"/>
    <n v="93"/>
    <s v="Pungent, stingy, smooth"/>
    <x v="3"/>
    <x v="3"/>
    <x v="3"/>
    <x v="1"/>
    <x v="19"/>
  </r>
  <r>
    <x v="2"/>
    <x v="0"/>
    <n v="99"/>
    <n v="100"/>
    <n v="91"/>
    <s v="Fruity"/>
    <x v="1"/>
    <x v="1"/>
    <x v="1"/>
    <x v="0"/>
    <x v="59"/>
  </r>
  <r>
    <x v="2"/>
    <x v="1"/>
    <n v="87"/>
    <n v="91"/>
    <n v="78"/>
    <s v="Rich, full-bodied, smooth"/>
    <x v="3"/>
    <x v="0"/>
    <x v="2"/>
    <x v="4"/>
    <x v="60"/>
  </r>
  <r>
    <x v="2"/>
    <x v="0"/>
    <n v="76"/>
    <n v="93"/>
    <n v="100"/>
    <s v="Dark, Bright, smooth finish"/>
    <x v="0"/>
    <x v="0"/>
    <x v="1"/>
    <x v="1"/>
    <x v="61"/>
  </r>
  <r>
    <x v="2"/>
    <x v="2"/>
    <n v="99"/>
    <n v="85"/>
    <n v="73"/>
    <s v="floral, yeasty-funky, balanced, mineral "/>
    <x v="2"/>
    <x v="0"/>
    <x v="1"/>
    <x v="1"/>
    <x v="62"/>
  </r>
  <r>
    <x v="2"/>
    <x v="0"/>
    <n v="83"/>
    <n v="69"/>
    <n v="83"/>
    <s v="Smooth, bold, layered"/>
    <x v="4"/>
    <x v="0"/>
    <x v="4"/>
    <x v="0"/>
    <x v="63"/>
  </r>
  <r>
    <x v="2"/>
    <x v="1"/>
    <n v="73"/>
    <n v="61"/>
    <n v="72"/>
    <s v="Intense, sour"/>
    <x v="4"/>
    <x v="3"/>
    <x v="4"/>
    <x v="0"/>
    <x v="64"/>
  </r>
  <r>
    <x v="2"/>
    <x v="0"/>
    <n v="37"/>
    <n v="54"/>
    <n v="48"/>
    <s v="Lil stinky, fresh"/>
    <x v="2"/>
    <x v="0"/>
    <x v="3"/>
    <x v="4"/>
    <x v="65"/>
  </r>
  <r>
    <x v="2"/>
    <x v="2"/>
    <n v="72"/>
    <n v="81"/>
    <n v="88"/>
    <s v="Smooth, crisp, pleasant "/>
    <x v="3"/>
    <x v="2"/>
    <x v="3"/>
    <x v="1"/>
    <x v="66"/>
  </r>
  <r>
    <x v="2"/>
    <x v="0"/>
    <n v="70"/>
    <n v="48"/>
    <n v="28"/>
    <s v="Very strong"/>
    <x v="4"/>
    <x v="0"/>
    <x v="4"/>
    <x v="0"/>
    <x v="67"/>
  </r>
  <r>
    <x v="2"/>
    <x v="2"/>
    <n v="34"/>
    <n v="18"/>
    <n v="14"/>
    <s v="Very strong"/>
    <x v="0"/>
    <x v="5"/>
    <x v="5"/>
    <x v="5"/>
    <x v="68"/>
  </r>
  <r>
    <x v="2"/>
    <x v="1"/>
    <n v="100"/>
    <n v="86"/>
    <n v="100"/>
    <s v="Salty, fruity, dark"/>
    <x v="4"/>
    <x v="0"/>
    <x v="1"/>
    <x v="1"/>
    <x v="69"/>
  </r>
  <r>
    <x v="2"/>
    <x v="0"/>
    <n v="94"/>
    <n v="95"/>
    <n v="94"/>
    <m/>
    <x v="0"/>
    <x v="5"/>
    <x v="1"/>
    <x v="2"/>
    <x v="5"/>
  </r>
  <r>
    <x v="2"/>
    <x v="2"/>
    <n v="80"/>
    <n v="83"/>
    <n v="71"/>
    <s v="tart, astringent "/>
    <x v="5"/>
    <x v="3"/>
    <x v="2"/>
    <x v="1"/>
    <x v="70"/>
  </r>
  <r>
    <x v="2"/>
    <x v="0"/>
    <n v="90"/>
    <n v="95"/>
    <n v="90"/>
    <s v="Full Body, Sweet, Punget Aroma, Effervescent Finish"/>
    <x v="4"/>
    <x v="0"/>
    <x v="1"/>
    <x v="1"/>
    <x v="71"/>
  </r>
  <r>
    <x v="2"/>
    <x v="2"/>
    <n v="80"/>
    <n v="100"/>
    <n v="100"/>
    <s v="Savory, Deep, Berry"/>
    <x v="4"/>
    <x v="0"/>
    <x v="1"/>
    <x v="4"/>
    <x v="72"/>
  </r>
  <r>
    <x v="2"/>
    <x v="1"/>
    <n v="70"/>
    <n v="60"/>
    <n v="50"/>
    <s v="Good Color, Strong Taste"/>
    <x v="4"/>
    <x v="0"/>
    <x v="1"/>
    <x v="2"/>
    <x v="5"/>
  </r>
  <r>
    <x v="2"/>
    <x v="2"/>
    <n v="90"/>
    <n v="90"/>
    <n v="90"/>
    <s v="Sour"/>
    <x v="4"/>
    <x v="0"/>
    <x v="1"/>
    <x v="1"/>
    <x v="66"/>
  </r>
  <r>
    <x v="2"/>
    <x v="0"/>
    <n v="100"/>
    <n v="80"/>
    <n v="80"/>
    <s v="Pretty Color, Mild, Phenolic Aftertaste"/>
    <x v="2"/>
    <x v="0"/>
    <x v="1"/>
    <x v="4"/>
    <x v="73"/>
  </r>
  <r>
    <x v="2"/>
    <x v="1"/>
    <n v="80"/>
    <n v="70"/>
    <n v="70"/>
    <s v="Rich, Strong, Flavorful"/>
    <x v="0"/>
    <x v="0"/>
    <x v="2"/>
    <x v="4"/>
    <x v="74"/>
  </r>
  <r>
    <x v="2"/>
    <x v="1"/>
    <n v="60"/>
    <n v="80"/>
    <n v="80"/>
    <s v="Fruity, Wine-like, Crisp Finish"/>
    <x v="4"/>
    <x v="0"/>
    <x v="3"/>
    <x v="1"/>
    <x v="75"/>
  </r>
  <r>
    <x v="2"/>
    <x v="2"/>
    <n v="90"/>
    <n v="80"/>
    <n v="100"/>
    <m/>
    <x v="3"/>
    <x v="2"/>
    <x v="1"/>
    <x v="1"/>
    <x v="76"/>
  </r>
  <r>
    <x v="2"/>
    <x v="1"/>
    <n v="82"/>
    <n v="70"/>
    <n v="80"/>
    <s v="Bold, Tangy, Strong"/>
    <x v="0"/>
    <x v="0"/>
    <x v="1"/>
    <x v="1"/>
    <x v="77"/>
  </r>
  <r>
    <x v="2"/>
    <x v="1"/>
    <n v="85"/>
    <n v="73"/>
    <n v="100"/>
    <s v="Bold, Smooth, Rhubarb"/>
    <x v="3"/>
    <x v="0"/>
    <x v="1"/>
    <x v="0"/>
    <x v="78"/>
  </r>
  <r>
    <x v="2"/>
    <x v="0"/>
    <n v="100"/>
    <n v="100"/>
    <n v="85"/>
    <s v="Dark Purple, Full Body, Magnificent Aroma Taste and Finish, Some Bite, Wine-like"/>
    <x v="3"/>
    <x v="0"/>
    <x v="1"/>
    <x v="1"/>
    <x v="79"/>
  </r>
  <r>
    <x v="3"/>
    <x v="0"/>
    <n v="50"/>
    <n v="50"/>
    <n v="50"/>
    <s v="Dark, Bitter, Mysterious"/>
    <x v="3"/>
    <x v="2"/>
    <x v="3"/>
    <x v="0"/>
    <x v="80"/>
  </r>
  <r>
    <x v="3"/>
    <x v="1"/>
    <n v="85"/>
    <n v="90"/>
    <n v="75"/>
    <s v="Fruity, Malty, Balanced"/>
    <x v="3"/>
    <x v="0"/>
    <x v="2"/>
    <x v="4"/>
    <x v="81"/>
  </r>
  <r>
    <x v="3"/>
    <x v="2"/>
    <n v="98"/>
    <n v="99"/>
    <n v="98"/>
    <s v="Tart, Fruity, Bright"/>
    <x v="4"/>
    <x v="0"/>
    <x v="2"/>
    <x v="4"/>
    <x v="82"/>
  </r>
  <r>
    <x v="3"/>
    <x v="2"/>
    <n v="70"/>
    <n v="80"/>
    <n v="90"/>
    <s v="Floral, Light, Evolving"/>
    <x v="3"/>
    <x v="0"/>
    <x v="1"/>
    <x v="1"/>
    <x v="19"/>
  </r>
  <r>
    <x v="3"/>
    <x v="0"/>
    <n v="90"/>
    <n v="70"/>
    <n v="70"/>
    <s v="Fruity, Purple, Sour"/>
    <x v="4"/>
    <x v="0"/>
    <x v="3"/>
    <x v="4"/>
    <x v="83"/>
  </r>
  <r>
    <x v="3"/>
    <x v="2"/>
    <n v="70"/>
    <n v="55"/>
    <n v="55"/>
    <s v="Tart, Fruity"/>
    <x v="0"/>
    <x v="0"/>
    <x v="3"/>
    <x v="1"/>
    <x v="84"/>
  </r>
  <r>
    <x v="3"/>
    <x v="0"/>
    <n v="80"/>
    <n v="100"/>
    <n v="100"/>
    <s v="Deep Color, Strong, Floral"/>
    <x v="4"/>
    <x v="0"/>
    <x v="2"/>
    <x v="0"/>
    <x v="85"/>
  </r>
  <r>
    <x v="3"/>
    <x v="1"/>
    <n v="80"/>
    <n v="80"/>
    <n v="80"/>
    <s v="Tart, Fresh, Zesty"/>
    <x v="4"/>
    <x v="0"/>
    <x v="2"/>
    <x v="1"/>
    <x v="86"/>
  </r>
  <r>
    <x v="3"/>
    <x v="2"/>
    <n v="50"/>
    <n v="90"/>
    <n v="80"/>
    <s v="Strong, Fermented, Nice"/>
    <x v="1"/>
    <x v="1"/>
    <x v="1"/>
    <x v="0"/>
    <x v="87"/>
  </r>
  <r>
    <x v="3"/>
    <x v="2"/>
    <n v="60"/>
    <n v="60"/>
    <n v="100"/>
    <s v="Warming "/>
    <x v="3"/>
    <x v="3"/>
    <x v="4"/>
    <x v="1"/>
    <x v="88"/>
  </r>
  <r>
    <x v="3"/>
    <x v="0"/>
    <n v="90"/>
    <n v="80"/>
    <n v="100"/>
    <s v="Strong"/>
    <x v="3"/>
    <x v="5"/>
    <x v="5"/>
    <x v="4"/>
    <x v="83"/>
  </r>
  <r>
    <x v="3"/>
    <x v="2"/>
    <n v="10"/>
    <m/>
    <m/>
    <s v="Good, Wonderful"/>
    <x v="3"/>
    <x v="5"/>
    <x v="5"/>
    <x v="2"/>
    <x v="5"/>
  </r>
  <r>
    <x v="3"/>
    <x v="1"/>
    <n v="100"/>
    <n v="50"/>
    <n v="20"/>
    <s v="Sweet aroma, rich red color, sharp finish"/>
    <x v="0"/>
    <x v="0"/>
    <x v="1"/>
    <x v="1"/>
    <x v="89"/>
  </r>
  <r>
    <x v="3"/>
    <x v="0"/>
    <n v="90"/>
    <n v="90"/>
    <n v="90"/>
    <s v="Rich"/>
    <x v="5"/>
    <x v="5"/>
    <x v="5"/>
    <x v="2"/>
    <x v="5"/>
  </r>
  <r>
    <x v="3"/>
    <x v="1"/>
    <n v="80"/>
    <n v="70"/>
    <n v="80"/>
    <m/>
    <x v="2"/>
    <x v="0"/>
    <x v="2"/>
    <x v="1"/>
    <x v="19"/>
  </r>
  <r>
    <x v="3"/>
    <x v="1"/>
    <n v="100"/>
    <n v="56"/>
    <n v="39"/>
    <s v="Tart , sour, clean "/>
    <x v="3"/>
    <x v="0"/>
    <x v="1"/>
    <x v="1"/>
    <x v="90"/>
  </r>
  <r>
    <x v="3"/>
    <x v="1"/>
    <n v="92"/>
    <n v="38"/>
    <n v="17"/>
    <s v="Dark purple, aromatic, sweet, very tart "/>
    <x v="3"/>
    <x v="0"/>
    <x v="4"/>
    <x v="2"/>
    <x v="5"/>
  </r>
  <r>
    <x v="3"/>
    <x v="0"/>
    <n v="89"/>
    <n v="70"/>
    <n v="77"/>
    <s v="Savory, salty, complex"/>
    <x v="4"/>
    <x v="0"/>
    <x v="1"/>
    <x v="0"/>
    <x v="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4D0A2F-3D65-4FA4-88D0-85C63BFAE02F}" name="PivotTable1" cacheId="5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4">
  <location ref="A2:F9" firstHeaderRow="1" firstDataRow="2" firstDataCol="1"/>
  <pivotFields count="11">
    <pivotField axis="axisCol" dataField="1" compact="0" outline="0" showAll="0">
      <items count="5">
        <item x="2"/>
        <item x="0"/>
        <item x="3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7">
        <item x="4"/>
        <item x="3"/>
        <item x="1"/>
        <item x="0"/>
        <item x="2"/>
        <item h="1" x="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1">
    <field x="6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Count of Sample" fld="0" subtotal="count" baseField="0" baseItem="0"/>
  </dataFields>
  <chartFormats count="8">
    <chartFormat chart="7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7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7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7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13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3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3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3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3BA7A5-5052-4A67-96FE-94DAB21A0DC2}" name="PivotTable4" cacheId="5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61:E68" firstHeaderRow="0" firstDataRow="1" firstDataCol="1"/>
  <pivotFields count="11">
    <pivotField showAll="0"/>
    <pivotField showAll="0">
      <items count="5">
        <item x="1"/>
        <item x="2"/>
        <item x="0"/>
        <item x="3"/>
        <item t="default"/>
      </items>
    </pivotField>
    <pivotField dataField="1" showAll="0"/>
    <pivotField dataField="1" showAll="0"/>
    <pivotField dataField="1" showAll="0"/>
    <pivotField showAll="0"/>
    <pivotField showAll="0"/>
    <pivotField showAll="0"/>
    <pivotField showAll="0"/>
    <pivotField axis="axisRow" dataField="1" showAll="0">
      <items count="8">
        <item m="1" x="6"/>
        <item x="4"/>
        <item x="0"/>
        <item x="5"/>
        <item x="1"/>
        <item x="3"/>
        <item x="2"/>
        <item t="default"/>
      </items>
    </pivotField>
    <pivotField showAll="0"/>
  </pivotFields>
  <rowFields count="1">
    <field x="9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Count of Uses" fld="9" subtotal="count" baseField="0" baseItem="0"/>
    <dataField name="Average of Smell Rating" fld="2" subtotal="average" baseField="9" baseItem="1" numFmtId="1"/>
    <dataField name="Average of Taste Rating" fld="3" subtotal="average" baseField="9" baseItem="1" numFmtId="1"/>
    <dataField name="Average of Finish Rating" fld="4" subtotal="average" baseField="9" baseItem="1" numFmtId="1"/>
  </dataFields>
  <formats count="2">
    <format dxfId="9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8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D9930F-AAD8-4FAB-9FFE-EA30F3AEF923}" name="PivotTable1" cacheId="5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8:F56" firstHeaderRow="1" firstDataRow="2" firstDataCol="1"/>
  <pivotFields count="11">
    <pivotField showAll="0"/>
    <pivotField axis="axisCol" showAll="0">
      <items count="5">
        <item x="1"/>
        <item x="2"/>
        <item x="0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8">
        <item m="1" x="6"/>
        <item x="4"/>
        <item x="0"/>
        <item x="5"/>
        <item x="1"/>
        <item x="3"/>
        <item x="2"/>
        <item t="default"/>
      </items>
    </pivotField>
    <pivotField showAll="0"/>
  </pivotFields>
  <rowFields count="1">
    <field x="9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Count of Uses" fld="9" subtotal="count" baseField="0" baseItem="0"/>
  </dataFields>
  <formats count="1">
    <format dxfId="10">
      <pivotArea dataOnly="0" labelOnly="1" fieldPosition="0">
        <references count="1">
          <reference field="1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BF5B53-5A71-4C58-ACD6-76AB43C35170}" name="PivotTable3" cacheId="5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6:F34" firstHeaderRow="1" firstDataRow="2" firstDataCol="1"/>
  <pivotFields count="11">
    <pivotField axis="axisCol" dataField="1" compact="0" outline="0" showAll="0">
      <items count="5">
        <item x="2"/>
        <item x="0"/>
        <item x="3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7">
        <item x="4"/>
        <item x="3"/>
        <item x="1"/>
        <item x="0"/>
        <item x="2"/>
        <item x="5"/>
        <item t="default"/>
      </items>
    </pivotField>
    <pivotField compact="0" outline="0" showAll="0"/>
    <pivotField compact="0" outline="0" showAll="0"/>
  </pivotFields>
  <rowFields count="1">
    <field x="8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Count of Sampl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74F68B-E389-4963-ADF0-6A273847E96D}" name="PivotTable2" cacheId="5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14:F22" firstHeaderRow="1" firstDataRow="2" firstDataCol="1"/>
  <pivotFields count="11">
    <pivotField axis="axisCol" dataField="1" compact="0" outline="0" showAll="0">
      <items count="5">
        <item x="2"/>
        <item x="0"/>
        <item x="3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7">
        <item x="3"/>
        <item x="2"/>
        <item x="1"/>
        <item x="0"/>
        <item x="4"/>
        <item x="5"/>
        <item t="default"/>
      </items>
    </pivotField>
    <pivotField compact="0" outline="0" showAll="0"/>
    <pivotField compact="0" outline="0" showAll="0"/>
    <pivotField compact="0" outline="0" showAll="0"/>
  </pivotFields>
  <rowFields count="1">
    <field x="7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Count of Sampl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22DF18-9BB5-45C7-A431-960818E0254B}" name="PivotTable8" cacheId="5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57:D62" firstHeaderRow="0" firstDataRow="1" firstDataCol="1" rowPageCount="1" colPageCount="1"/>
  <pivotFields count="11">
    <pivotField compact="0" outline="0" showAll="0"/>
    <pivotField axis="axisRow" compact="0" outline="0" showAll="0" sortType="descending">
      <items count="5">
        <item x="3"/>
        <item x="0"/>
        <item x="2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compact="0" outline="0" showAll="0"/>
    <pivotField axis="axisPage" compact="0" outline="0" showAll="0">
      <items count="7">
        <item h="1" x="4"/>
        <item h="1" x="3"/>
        <item h="1" x="1"/>
        <item x="0"/>
        <item h="1" x="2"/>
        <item h="1" x="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6" item="3" hier="-1"/>
  </pageFields>
  <dataFields count="3">
    <dataField name="Average of Smell Rating" fld="2" subtotal="average" baseField="0" baseItem="0"/>
    <dataField name="Average of Taste Rating" fld="3" subtotal="average" baseField="0" baseItem="0"/>
    <dataField name="Average of Finish Rating" fld="4" subtotal="average" baseField="0" baseItem="0"/>
  </dataFields>
  <formats count="3">
    <format dxfId="13">
      <pivotArea outline="0" fieldPosition="0">
        <references count="1">
          <reference field="1" count="0" selected="0"/>
        </references>
      </pivotArea>
    </format>
    <format dxfId="12">
      <pivotArea grandRow="1" outline="0" collapsedLevelsAreSubtotals="1" fieldPosition="0"/>
    </format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2B0AA2-D396-45C3-8A1A-5665E272BC67}" name="PivotTable7" cacheId="5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4">
  <location ref="A47:D51" firstHeaderRow="0" firstDataRow="1" firstDataCol="1" rowPageCount="1" colPageCount="1"/>
  <pivotFields count="11">
    <pivotField compact="0" outline="0" showAll="0"/>
    <pivotField axis="axisRow" compact="0" outline="0" showAll="0" sortType="descending">
      <items count="5">
        <item x="3"/>
        <item x="0"/>
        <item x="2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compact="0" outline="0" showAll="0"/>
    <pivotField axis="axisPage" compact="0" outline="0" multipleItemSelectionAllowed="1" showAll="0">
      <items count="7">
        <item h="1" x="4"/>
        <item h="1" x="3"/>
        <item x="1"/>
        <item h="1" x="0"/>
        <item x="2"/>
        <item h="1" x="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1">
    <field x="1"/>
  </rowFields>
  <rowItems count="4"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6" hier="-1"/>
  </pageFields>
  <dataFields count="3">
    <dataField name="Average of Smell Rating" fld="2" subtotal="average" baseField="0" baseItem="0"/>
    <dataField name="Average of Taste Rating" fld="3" subtotal="average" baseField="0" baseItem="0"/>
    <dataField name="Average of Finish Rating" fld="4" subtotal="average" baseField="0" baseItem="0"/>
  </dataFields>
  <formats count="3">
    <format dxfId="16">
      <pivotArea outline="0" fieldPosition="0">
        <references count="1">
          <reference field="1" count="0" selected="0"/>
        </references>
      </pivotArea>
    </format>
    <format dxfId="15">
      <pivotArea grandRow="1" outline="0" collapsedLevelsAreSubtotals="1" fieldPosition="0"/>
    </format>
    <format dxfId="14">
      <pivotArea outline="0" collapsedLevelsAreSubtotals="1" fieldPosition="0"/>
    </format>
  </format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6F52E4-2093-4C93-AB08-CB0F89BAD8F7}" name="PivotTable6" cacheId="5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7:D42" firstHeaderRow="0" firstDataRow="1" firstDataCol="1"/>
  <pivotFields count="11">
    <pivotField compact="0" outline="0" showAll="0"/>
    <pivotField axis="axisRow" compact="0" outline="0" showAll="0" sortType="descending">
      <items count="5">
        <item x="3"/>
        <item x="0"/>
        <item x="2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Smell Rating" fld="2" subtotal="average" baseField="0" baseItem="0"/>
    <dataField name="Average of Taste Rating" fld="3" subtotal="average" baseField="0" baseItem="0"/>
    <dataField name="Average of Finish Rating" fld="4" subtotal="average" baseField="0" baseItem="0"/>
  </dataFields>
  <formats count="3">
    <format dxfId="19">
      <pivotArea outline="0" fieldPosition="0">
        <references count="1">
          <reference field="1" count="0" selected="0"/>
        </references>
      </pivotArea>
    </format>
    <format dxfId="18">
      <pivotArea grandRow="1" outline="0" collapsedLevelsAreSubtotals="1" fieldPosition="0"/>
    </format>
    <format dxfId="1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436952-7AFB-412B-912C-1B34BD27A6AE}" name="PivotTable5" cacheId="5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14:E32" firstHeaderRow="0" firstDataRow="1" firstDataCol="2"/>
  <pivotFields count="11">
    <pivotField axis="axisRow" compact="0" outline="0" showAll="0">
      <items count="5">
        <item x="2"/>
        <item x="0"/>
        <item x="3"/>
        <item x="1"/>
        <item t="default"/>
      </items>
    </pivotField>
    <pivotField axis="axisRow" compact="0" outline="0" showAll="0" sortType="descending">
      <items count="5">
        <item x="3"/>
        <item x="0"/>
        <item x="2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1"/>
    <field x="0"/>
  </rowFields>
  <rowItems count="18">
    <i>
      <x/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Smell Rating" fld="2" subtotal="count" baseField="0" baseItem="0"/>
    <dataField name="Count of Taste Rating" fld="3" subtotal="count" baseField="0" baseItem="0"/>
    <dataField name="Count of Finish Rating" fld="4" subtotal="count" baseField="0" baseItem="0"/>
  </dataFields>
  <formats count="3">
    <format dxfId="22">
      <pivotArea outline="0" fieldPosition="0">
        <references count="1">
          <reference field="1" count="0" selected="0"/>
        </references>
      </pivotArea>
    </format>
    <format dxfId="21">
      <pivotArea grandRow="1" outline="0" collapsedLevelsAreSubtotals="1" fieldPosition="0"/>
    </format>
    <format dxfId="2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DC10CC-B6DB-4C2D-A5BB-6DA3FD92855C}" name="PivotTable4" cacheId="5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2">
  <location ref="A2:E9" firstHeaderRow="0" firstDataRow="1" firstDataCol="2"/>
  <pivotFields count="11">
    <pivotField axis="axisRow" compact="0" outline="0" showAll="0">
      <items count="5">
        <item x="2"/>
        <item h="1" x="0"/>
        <item h="1" x="3"/>
        <item h="1" x="1"/>
        <item t="default"/>
      </items>
    </pivotField>
    <pivotField axis="axisRow" compact="0" outline="0" showAll="0" sortType="descending">
      <items count="5">
        <item x="3"/>
        <item x="0"/>
        <item x="2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1"/>
    <field x="0"/>
  </rowFields>
  <rowItems count="7">
    <i>
      <x v="1"/>
      <x/>
    </i>
    <i t="default">
      <x v="1"/>
    </i>
    <i>
      <x v="2"/>
      <x/>
    </i>
    <i t="default">
      <x v="2"/>
    </i>
    <i>
      <x v="3"/>
      <x/>
    </i>
    <i t="default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Smell Rating" fld="2" subtotal="average" baseField="0" baseItem="0"/>
    <dataField name="Average of Taste Rating" fld="3" subtotal="average" baseField="0" baseItem="0"/>
    <dataField name="Average of Finish Rating" fld="4" subtotal="average" baseField="0" baseItem="0"/>
  </dataFields>
  <formats count="3">
    <format dxfId="25">
      <pivotArea outline="0" fieldPosition="0">
        <references count="1">
          <reference field="1" count="0" selected="0"/>
        </references>
      </pivotArea>
    </format>
    <format dxfId="24">
      <pivotArea grandRow="1" outline="0" collapsedLevelsAreSubtotals="1" fieldPosition="0"/>
    </format>
    <format dxfId="23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9AFBD1-B6C1-4D5E-A50E-922A839DC1B7}" name="PivotTable7" cacheId="5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D12:H18" firstHeaderRow="1" firstDataRow="2" firstDataCol="1"/>
  <pivotFields count="11">
    <pivotField axis="axisRow" showAll="0">
      <items count="5">
        <item x="2"/>
        <item x="0"/>
        <item x="3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8">
        <item m="1" x="6"/>
        <item x="4"/>
        <item x="0"/>
        <item h="1" x="5"/>
        <item x="1"/>
        <item h="1" x="3"/>
        <item h="1" x="2"/>
        <item t="default"/>
      </items>
    </pivotField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9"/>
  </colFields>
  <colItems count="4">
    <i>
      <x v="1"/>
    </i>
    <i>
      <x v="2"/>
    </i>
    <i>
      <x v="4"/>
    </i>
    <i t="grand">
      <x/>
    </i>
  </colItems>
  <dataFields count="1">
    <dataField name="Count of Uses" fld="9" subtotal="count" baseField="0" baseItem="0"/>
  </dataFields>
  <chartFormats count="1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3" format="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3" format="1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0E787E-7BEF-4581-A480-B16C16CA75D1}" name="Table1" displayName="Table1" ref="A2:K116" totalsRowShown="0" headerRowDxfId="38" dataDxfId="37">
  <autoFilter ref="A2:K116" xr:uid="{550E787E-7BEF-4581-A480-B16C16CA75D1}"/>
  <sortState xmlns:xlrd2="http://schemas.microsoft.com/office/spreadsheetml/2017/richdata2" ref="A3:K116">
    <sortCondition ref="A2:A116"/>
  </sortState>
  <tableColumns count="11">
    <tableColumn id="1" xr3:uid="{3E733BC0-0AED-45AD-9A98-8CF650E60C04}" name="Sample" dataDxfId="36"/>
    <tableColumn id="2" xr3:uid="{43648ADA-6C01-48FB-B21A-F66D447A7B88}" name="Sample Type" dataDxfId="35"/>
    <tableColumn id="3" xr3:uid="{983C186A-52D0-49BF-9FAF-40C1F56F04FA}" name="Smell Rating" dataDxfId="34"/>
    <tableColumn id="4" xr3:uid="{2442435A-3C27-455E-AC26-4A129A22EDCF}" name="Taste Rating" dataDxfId="33"/>
    <tableColumn id="5" xr3:uid="{390402FE-BCAE-4B4B-8673-2AE155DC411B}" name="Finish Rating" dataDxfId="32"/>
    <tableColumn id="6" xr3:uid="{D2459D4B-43A4-4A83-9AE8-574C28BF9417}" name="Sensory Desctiption" dataDxfId="31"/>
    <tableColumn id="7" xr3:uid="{7C6F2C1B-4354-4E45-B5BE-FE35DE82F790}" name="Elderberry Product Usage Frequency" dataDxfId="30"/>
    <tableColumn id="8" xr3:uid="{CCB1C856-6F71-4BF5-9EA7-05374A8691BF}" name="Elderberry Vinegar Usage Frequency" dataDxfId="29"/>
    <tableColumn id="9" xr3:uid="{7B783D76-8A59-410C-8468-5EE5B75FB212}" name="Other Vinegars Usage Frequency" dataDxfId="28"/>
    <tableColumn id="12" xr3:uid="{D44B92DF-808E-41F4-9513-F5D5E2C483AA}" name="Uses" dataDxfId="27"/>
    <tableColumn id="10" xr3:uid="{BF8204F4-417C-4D9B-B79D-8CFFC7CD387A}" name="Potential Uses" dataDxfId="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129AA7-6B36-403F-8B02-91680CE72E66}" name="Table3" displayName="Table3" ref="A2:C46" totalsRowShown="0" headerRowDxfId="1">
  <autoFilter ref="A2:C46" xr:uid="{3F129AA7-6B36-403F-8B02-91680CE72E66}"/>
  <tableColumns count="3">
    <tableColumn id="1" xr3:uid="{65FC7D6F-DC76-47D6-8551-2AAA88FF1176}" name="count"/>
    <tableColumn id="2" xr3:uid="{7B2E5C31-387E-4D6C-8337-F9527C2C3393}" name="word"/>
    <tableColumn id="3" xr3:uid="{BC7A69AB-91CD-4AE6-A121-770CC637B2EE}" name="category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CB87D7-C6DB-41DB-97CC-20493922230E}" name="Table4" displayName="Table4" ref="F4:H10" totalsRowShown="0" headerRowDxfId="0">
  <autoFilter ref="F4:H10" xr:uid="{D7CB87D7-C6DB-41DB-97CC-20493922230E}"/>
  <tableColumns count="3">
    <tableColumn id="1" xr3:uid="{74FBFCF1-924E-459C-AE66-E3100B4E73F6}" name="Categories"/>
    <tableColumn id="2" xr3:uid="{06D69061-50E9-4DBF-86F7-61775B31DC07}" name="Categorical Occurance">
      <calculatedColumnFormula>COUNTIF(C:C,F5)</calculatedColumnFormula>
    </tableColumn>
    <tableColumn id="3" xr3:uid="{81EC2AB2-1D98-4CDD-B553-D03550573EF6}" name="Total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1DC515D-591B-48A8-AB63-8DDE15E79957}" name="Table2" displayName="Table2" ref="A1:B108" totalsRowShown="0">
  <autoFilter ref="A1:B108" xr:uid="{C1DC515D-591B-48A8-AB63-8DDE15E79957}"/>
  <tableColumns count="2">
    <tableColumn id="1" xr3:uid="{7298D913-A2A8-4FF2-8968-B8A093CB8D7E}" name="Word"/>
    <tableColumn id="2" xr3:uid="{8CA631DD-884C-4019-90E1-EC8560C4509E}" name="C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5" Type="http://schemas.openxmlformats.org/officeDocument/2006/relationships/pivotTable" Target="../pivotTables/pivotTable8.xml"/><Relationship Id="rId4" Type="http://schemas.openxmlformats.org/officeDocument/2006/relationships/pivotTable" Target="../pivotTables/pivotTable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1.xml"/><Relationship Id="rId2" Type="http://schemas.openxmlformats.org/officeDocument/2006/relationships/pivotTable" Target="../pivotTables/pivotTable10.xml"/><Relationship Id="rId1" Type="http://schemas.openxmlformats.org/officeDocument/2006/relationships/pivotTable" Target="../pivotTables/pivotTable9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AF662-F41C-4EBE-8DAB-0ED0941A74A9}">
  <dimension ref="A1:K116"/>
  <sheetViews>
    <sheetView tabSelected="1" topLeftCell="A2" workbookViewId="0">
      <pane ySplit="1" topLeftCell="A3" activePane="bottomLeft" state="frozen"/>
      <selection activeCell="A2" sqref="A2"/>
      <selection pane="bottomLeft" activeCell="C9" sqref="C9"/>
    </sheetView>
  </sheetViews>
  <sheetFormatPr defaultRowHeight="14.4" x14ac:dyDescent="0.3"/>
  <cols>
    <col min="1" max="1" width="11.109375" bestFit="1" customWidth="1"/>
    <col min="2" max="2" width="14.6640625" style="9" bestFit="1" customWidth="1"/>
    <col min="3" max="3" width="14.5546875" style="1" bestFit="1" customWidth="1"/>
    <col min="4" max="4" width="14.33203125" style="1" bestFit="1" customWidth="1"/>
    <col min="5" max="5" width="14.88671875" style="1" bestFit="1" customWidth="1"/>
    <col min="6" max="6" width="66.109375" style="1" bestFit="1" customWidth="1"/>
    <col min="7" max="9" width="30.6640625" style="1" bestFit="1" customWidth="1"/>
    <col min="10" max="10" width="30.6640625" style="1" customWidth="1"/>
    <col min="11" max="11" width="168.33203125" style="1" bestFit="1" customWidth="1"/>
  </cols>
  <sheetData>
    <row r="1" spans="1:11" hidden="1" x14ac:dyDescent="0.3">
      <c r="B1" s="9" t="s">
        <v>0</v>
      </c>
      <c r="C1" s="1" t="s">
        <v>2</v>
      </c>
      <c r="D1" s="1" t="s">
        <v>151</v>
      </c>
      <c r="E1" s="1" t="s">
        <v>152</v>
      </c>
      <c r="F1" s="1" t="s">
        <v>153</v>
      </c>
      <c r="G1" s="1" t="s">
        <v>154</v>
      </c>
      <c r="H1" s="1" t="s">
        <v>155</v>
      </c>
      <c r="I1" s="1" t="s">
        <v>1</v>
      </c>
      <c r="K1" s="1" t="s">
        <v>156</v>
      </c>
    </row>
    <row r="2" spans="1:11" s="8" customFormat="1" x14ac:dyDescent="0.3">
      <c r="A2" s="8" t="s">
        <v>369</v>
      </c>
      <c r="B2" s="9" t="s">
        <v>157</v>
      </c>
      <c r="C2" s="9" t="s">
        <v>158</v>
      </c>
      <c r="D2" s="9" t="s">
        <v>159</v>
      </c>
      <c r="E2" s="9" t="s">
        <v>160</v>
      </c>
      <c r="F2" s="9" t="s">
        <v>161</v>
      </c>
      <c r="G2" s="9" t="s">
        <v>162</v>
      </c>
      <c r="H2" s="9" t="s">
        <v>163</v>
      </c>
      <c r="I2" s="9" t="s">
        <v>164</v>
      </c>
      <c r="J2" s="9" t="s">
        <v>381</v>
      </c>
      <c r="K2" s="9" t="s">
        <v>165</v>
      </c>
    </row>
    <row r="3" spans="1:11" x14ac:dyDescent="0.3">
      <c r="A3" s="6" t="s">
        <v>93</v>
      </c>
      <c r="B3" s="12" t="s">
        <v>18</v>
      </c>
      <c r="C3" s="7">
        <v>80</v>
      </c>
      <c r="D3" s="7">
        <v>100</v>
      </c>
      <c r="E3" s="7">
        <v>100</v>
      </c>
      <c r="F3" s="7" t="s">
        <v>128</v>
      </c>
      <c r="G3" s="7" t="s">
        <v>22</v>
      </c>
      <c r="H3" s="7" t="s">
        <v>6</v>
      </c>
      <c r="I3" s="7" t="s">
        <v>9</v>
      </c>
      <c r="J3" s="7" t="s">
        <v>384</v>
      </c>
      <c r="K3" s="7" t="s">
        <v>129</v>
      </c>
    </row>
    <row r="4" spans="1:11" x14ac:dyDescent="0.3">
      <c r="A4" s="6" t="s">
        <v>93</v>
      </c>
      <c r="B4" s="12" t="s">
        <v>11</v>
      </c>
      <c r="C4" s="7">
        <v>87</v>
      </c>
      <c r="D4" s="7">
        <v>91</v>
      </c>
      <c r="E4" s="7">
        <v>78</v>
      </c>
      <c r="F4" s="7" t="s">
        <v>108</v>
      </c>
      <c r="G4" s="7" t="s">
        <v>15</v>
      </c>
      <c r="H4" s="7" t="s">
        <v>6</v>
      </c>
      <c r="I4" s="7" t="s">
        <v>12</v>
      </c>
      <c r="J4" s="7" t="s">
        <v>384</v>
      </c>
      <c r="K4" s="7" t="s">
        <v>109</v>
      </c>
    </row>
    <row r="5" spans="1:11" x14ac:dyDescent="0.3">
      <c r="A5" s="6" t="s">
        <v>93</v>
      </c>
      <c r="B5" s="12" t="s">
        <v>4</v>
      </c>
      <c r="C5" s="7">
        <v>95</v>
      </c>
      <c r="D5" s="7">
        <v>89</v>
      </c>
      <c r="E5" s="7">
        <v>74</v>
      </c>
      <c r="F5" s="7" t="s">
        <v>220</v>
      </c>
      <c r="G5" s="7" t="s">
        <v>9</v>
      </c>
      <c r="H5" s="7" t="s">
        <v>6</v>
      </c>
      <c r="I5" s="7" t="s">
        <v>15</v>
      </c>
      <c r="J5" s="7" t="s">
        <v>384</v>
      </c>
      <c r="K5" s="7" t="s">
        <v>102</v>
      </c>
    </row>
    <row r="6" spans="1:11" x14ac:dyDescent="0.3">
      <c r="A6" s="6" t="s">
        <v>93</v>
      </c>
      <c r="B6" s="12" t="s">
        <v>11</v>
      </c>
      <c r="C6" s="7">
        <v>80</v>
      </c>
      <c r="D6" s="7">
        <v>70</v>
      </c>
      <c r="E6" s="7">
        <v>70</v>
      </c>
      <c r="F6" s="7" t="s">
        <v>134</v>
      </c>
      <c r="G6" s="7" t="s">
        <v>53</v>
      </c>
      <c r="H6" s="7" t="s">
        <v>53</v>
      </c>
      <c r="I6" s="7" t="s">
        <v>56</v>
      </c>
      <c r="J6" s="7" t="s">
        <v>384</v>
      </c>
      <c r="K6" s="7" t="s">
        <v>135</v>
      </c>
    </row>
    <row r="7" spans="1:11" x14ac:dyDescent="0.3">
      <c r="A7" s="6" t="s">
        <v>93</v>
      </c>
      <c r="B7" s="12" t="s">
        <v>4</v>
      </c>
      <c r="C7" s="7">
        <v>37</v>
      </c>
      <c r="D7" s="7">
        <v>54</v>
      </c>
      <c r="E7" s="7">
        <v>48</v>
      </c>
      <c r="F7" s="7" t="s">
        <v>224</v>
      </c>
      <c r="G7" s="7" t="s">
        <v>12</v>
      </c>
      <c r="H7" s="7" t="s">
        <v>6</v>
      </c>
      <c r="I7" s="7" t="s">
        <v>15</v>
      </c>
      <c r="J7" s="7" t="s">
        <v>384</v>
      </c>
      <c r="K7" s="7" t="s">
        <v>117</v>
      </c>
    </row>
    <row r="8" spans="1:11" x14ac:dyDescent="0.3">
      <c r="A8" s="6" t="s">
        <v>93</v>
      </c>
      <c r="B8" s="12" t="s">
        <v>4</v>
      </c>
      <c r="C8" s="7">
        <v>100</v>
      </c>
      <c r="D8" s="7">
        <v>80</v>
      </c>
      <c r="E8" s="7">
        <v>80</v>
      </c>
      <c r="F8" s="7" t="s">
        <v>132</v>
      </c>
      <c r="G8" s="7" t="s">
        <v>56</v>
      </c>
      <c r="H8" s="7" t="s">
        <v>53</v>
      </c>
      <c r="I8" s="7" t="s">
        <v>9</v>
      </c>
      <c r="J8" s="7" t="s">
        <v>384</v>
      </c>
      <c r="K8" s="7" t="s">
        <v>133</v>
      </c>
    </row>
    <row r="9" spans="1:11" x14ac:dyDescent="0.3">
      <c r="A9" s="6" t="s">
        <v>93</v>
      </c>
      <c r="B9" s="12" t="s">
        <v>11</v>
      </c>
      <c r="C9" s="7">
        <v>73</v>
      </c>
      <c r="D9" s="7">
        <v>61</v>
      </c>
      <c r="E9" s="7">
        <v>72</v>
      </c>
      <c r="F9" s="7" t="s">
        <v>115</v>
      </c>
      <c r="G9" s="7" t="s">
        <v>22</v>
      </c>
      <c r="H9" s="7" t="s">
        <v>22</v>
      </c>
      <c r="I9" s="7" t="s">
        <v>22</v>
      </c>
      <c r="J9" s="7" t="s">
        <v>382</v>
      </c>
      <c r="K9" s="7" t="s">
        <v>116</v>
      </c>
    </row>
    <row r="10" spans="1:11" x14ac:dyDescent="0.3">
      <c r="A10" s="6" t="s">
        <v>93</v>
      </c>
      <c r="B10" s="12" t="s">
        <v>18</v>
      </c>
      <c r="C10" s="7">
        <v>82</v>
      </c>
      <c r="D10" s="7">
        <v>100</v>
      </c>
      <c r="E10" s="7">
        <v>59</v>
      </c>
      <c r="F10" s="7" t="s">
        <v>222</v>
      </c>
      <c r="G10" s="7" t="s">
        <v>22</v>
      </c>
      <c r="H10" s="7" t="s">
        <v>22</v>
      </c>
      <c r="I10" s="7" t="s">
        <v>15</v>
      </c>
      <c r="J10" s="7" t="s">
        <v>382</v>
      </c>
      <c r="K10" s="7" t="s">
        <v>148</v>
      </c>
    </row>
    <row r="11" spans="1:11" x14ac:dyDescent="0.3">
      <c r="A11" s="6" t="s">
        <v>93</v>
      </c>
      <c r="B11" s="12" t="s">
        <v>4</v>
      </c>
      <c r="C11" s="7">
        <v>83</v>
      </c>
      <c r="D11" s="7">
        <v>69</v>
      </c>
      <c r="E11" s="7">
        <v>83</v>
      </c>
      <c r="F11" s="7" t="s">
        <v>113</v>
      </c>
      <c r="G11" s="7" t="s">
        <v>22</v>
      </c>
      <c r="H11" s="7" t="s">
        <v>6</v>
      </c>
      <c r="I11" s="7" t="s">
        <v>22</v>
      </c>
      <c r="J11" s="7" t="s">
        <v>382</v>
      </c>
      <c r="K11" s="7" t="s">
        <v>114</v>
      </c>
    </row>
    <row r="12" spans="1:11" x14ac:dyDescent="0.3">
      <c r="A12" s="6" t="s">
        <v>93</v>
      </c>
      <c r="B12" s="12" t="s">
        <v>4</v>
      </c>
      <c r="C12" s="7">
        <v>70</v>
      </c>
      <c r="D12" s="7">
        <v>48</v>
      </c>
      <c r="E12" s="7">
        <v>28</v>
      </c>
      <c r="F12" s="7" t="s">
        <v>120</v>
      </c>
      <c r="G12" s="7" t="s">
        <v>22</v>
      </c>
      <c r="H12" s="7" t="s">
        <v>6</v>
      </c>
      <c r="I12" s="7" t="s">
        <v>22</v>
      </c>
      <c r="J12" s="7" t="s">
        <v>382</v>
      </c>
      <c r="K12" s="7" t="s">
        <v>121</v>
      </c>
    </row>
    <row r="13" spans="1:11" x14ac:dyDescent="0.3">
      <c r="A13" s="6" t="s">
        <v>93</v>
      </c>
      <c r="B13" s="12" t="s">
        <v>11</v>
      </c>
      <c r="C13" s="7">
        <v>85</v>
      </c>
      <c r="D13" s="7">
        <v>73</v>
      </c>
      <c r="E13" s="7">
        <v>100</v>
      </c>
      <c r="F13" s="7" t="s">
        <v>142</v>
      </c>
      <c r="G13" s="7" t="s">
        <v>15</v>
      </c>
      <c r="H13" s="7" t="s">
        <v>6</v>
      </c>
      <c r="I13" s="7" t="s">
        <v>9</v>
      </c>
      <c r="J13" s="7" t="s">
        <v>382</v>
      </c>
      <c r="K13" s="7" t="s">
        <v>143</v>
      </c>
    </row>
    <row r="14" spans="1:11" x14ac:dyDescent="0.3">
      <c r="A14" s="6" t="s">
        <v>93</v>
      </c>
      <c r="B14" s="12" t="s">
        <v>4</v>
      </c>
      <c r="C14" s="7">
        <v>99</v>
      </c>
      <c r="D14" s="7">
        <v>100</v>
      </c>
      <c r="E14" s="7">
        <v>91</v>
      </c>
      <c r="F14" s="7" t="s">
        <v>106</v>
      </c>
      <c r="G14" s="7" t="s">
        <v>9</v>
      </c>
      <c r="H14" s="7" t="s">
        <v>9</v>
      </c>
      <c r="I14" s="7" t="s">
        <v>9</v>
      </c>
      <c r="J14" s="7" t="s">
        <v>382</v>
      </c>
      <c r="K14" s="7" t="s">
        <v>107</v>
      </c>
    </row>
    <row r="15" spans="1:11" x14ac:dyDescent="0.3">
      <c r="A15" s="6" t="s">
        <v>93</v>
      </c>
      <c r="B15" s="12" t="s">
        <v>18</v>
      </c>
      <c r="C15" s="7">
        <v>34</v>
      </c>
      <c r="D15" s="7">
        <v>18</v>
      </c>
      <c r="E15" s="7">
        <v>14</v>
      </c>
      <c r="F15" s="7" t="s">
        <v>120</v>
      </c>
      <c r="G15" s="7" t="s">
        <v>6</v>
      </c>
      <c r="H15" s="7"/>
      <c r="I15" s="7"/>
      <c r="J15" s="7" t="s">
        <v>385</v>
      </c>
      <c r="K15" s="7" t="s">
        <v>122</v>
      </c>
    </row>
    <row r="16" spans="1:11" x14ac:dyDescent="0.3">
      <c r="A16" s="6" t="s">
        <v>93</v>
      </c>
      <c r="B16" s="12" t="s">
        <v>11</v>
      </c>
      <c r="C16" s="7">
        <v>97</v>
      </c>
      <c r="D16" s="7">
        <v>90</v>
      </c>
      <c r="E16" s="7">
        <v>80</v>
      </c>
      <c r="F16" s="7" t="s">
        <v>221</v>
      </c>
      <c r="G16" s="7" t="s">
        <v>22</v>
      </c>
      <c r="H16" s="7" t="s">
        <v>22</v>
      </c>
      <c r="I16" s="7" t="s">
        <v>15</v>
      </c>
      <c r="J16" s="7" t="s">
        <v>196</v>
      </c>
      <c r="K16" s="7" t="s">
        <v>103</v>
      </c>
    </row>
    <row r="17" spans="1:11" x14ac:dyDescent="0.3">
      <c r="A17" s="6" t="s">
        <v>93</v>
      </c>
      <c r="B17" s="12" t="s">
        <v>11</v>
      </c>
      <c r="C17" s="7">
        <v>100</v>
      </c>
      <c r="D17" s="7">
        <v>86</v>
      </c>
      <c r="E17" s="7">
        <v>100</v>
      </c>
      <c r="F17" s="7" t="s">
        <v>123</v>
      </c>
      <c r="G17" s="7" t="s">
        <v>22</v>
      </c>
      <c r="H17" s="7" t="s">
        <v>6</v>
      </c>
      <c r="I17" s="7" t="s">
        <v>9</v>
      </c>
      <c r="J17" s="7" t="s">
        <v>196</v>
      </c>
      <c r="K17" s="7" t="s">
        <v>124</v>
      </c>
    </row>
    <row r="18" spans="1:11" x14ac:dyDescent="0.3">
      <c r="A18" s="6" t="s">
        <v>93</v>
      </c>
      <c r="B18" s="12" t="s">
        <v>11</v>
      </c>
      <c r="C18" s="7">
        <v>60</v>
      </c>
      <c r="D18" s="7">
        <v>80</v>
      </c>
      <c r="E18" s="7">
        <v>80</v>
      </c>
      <c r="F18" s="7" t="s">
        <v>136</v>
      </c>
      <c r="G18" s="7" t="s">
        <v>22</v>
      </c>
      <c r="H18" s="7" t="s">
        <v>6</v>
      </c>
      <c r="I18" s="7" t="s">
        <v>15</v>
      </c>
      <c r="J18" s="7" t="s">
        <v>196</v>
      </c>
      <c r="K18" s="7" t="s">
        <v>137</v>
      </c>
    </row>
    <row r="19" spans="1:11" x14ac:dyDescent="0.3">
      <c r="A19" s="6" t="s">
        <v>93</v>
      </c>
      <c r="B19" s="12" t="s">
        <v>18</v>
      </c>
      <c r="C19" s="7">
        <v>90</v>
      </c>
      <c r="D19" s="7">
        <v>90</v>
      </c>
      <c r="E19" s="7">
        <v>90</v>
      </c>
      <c r="F19" s="7" t="s">
        <v>131</v>
      </c>
      <c r="G19" s="7" t="s">
        <v>22</v>
      </c>
      <c r="H19" s="7" t="s">
        <v>6</v>
      </c>
      <c r="I19" s="7" t="s">
        <v>9</v>
      </c>
      <c r="J19" s="7" t="s">
        <v>196</v>
      </c>
      <c r="K19" s="7" t="s">
        <v>119</v>
      </c>
    </row>
    <row r="20" spans="1:11" x14ac:dyDescent="0.3">
      <c r="A20" s="6" t="s">
        <v>93</v>
      </c>
      <c r="B20" s="12" t="s">
        <v>4</v>
      </c>
      <c r="C20" s="7">
        <v>90</v>
      </c>
      <c r="D20" s="7">
        <v>95</v>
      </c>
      <c r="E20" s="7">
        <v>90</v>
      </c>
      <c r="F20" s="7" t="s">
        <v>126</v>
      </c>
      <c r="G20" s="7" t="s">
        <v>22</v>
      </c>
      <c r="H20" s="7" t="s">
        <v>6</v>
      </c>
      <c r="I20" s="7" t="s">
        <v>9</v>
      </c>
      <c r="J20" s="7" t="s">
        <v>196</v>
      </c>
      <c r="K20" s="7" t="s">
        <v>127</v>
      </c>
    </row>
    <row r="21" spans="1:11" x14ac:dyDescent="0.3">
      <c r="A21" s="6" t="s">
        <v>93</v>
      </c>
      <c r="B21" s="12" t="s">
        <v>11</v>
      </c>
      <c r="C21" s="7">
        <v>100</v>
      </c>
      <c r="D21" s="7">
        <v>88</v>
      </c>
      <c r="E21" s="7">
        <v>89</v>
      </c>
      <c r="F21" s="7" t="s">
        <v>100</v>
      </c>
      <c r="G21" s="7" t="s">
        <v>15</v>
      </c>
      <c r="H21" s="7" t="s">
        <v>6</v>
      </c>
      <c r="I21" s="7" t="s">
        <v>9</v>
      </c>
      <c r="J21" s="7" t="s">
        <v>196</v>
      </c>
      <c r="K21" s="7" t="s">
        <v>101</v>
      </c>
    </row>
    <row r="22" spans="1:11" x14ac:dyDescent="0.3">
      <c r="A22" s="6" t="s">
        <v>93</v>
      </c>
      <c r="B22" s="12" t="s">
        <v>18</v>
      </c>
      <c r="C22" s="7">
        <v>100</v>
      </c>
      <c r="D22" s="7">
        <v>100</v>
      </c>
      <c r="E22" s="7">
        <v>79</v>
      </c>
      <c r="F22" s="7" t="s">
        <v>218</v>
      </c>
      <c r="G22" s="7" t="s">
        <v>15</v>
      </c>
      <c r="H22" s="7" t="s">
        <v>6</v>
      </c>
      <c r="I22" s="7" t="s">
        <v>12</v>
      </c>
      <c r="J22" s="7" t="s">
        <v>196</v>
      </c>
      <c r="K22" s="7" t="s">
        <v>147</v>
      </c>
    </row>
    <row r="23" spans="1:11" x14ac:dyDescent="0.3">
      <c r="A23" s="6" t="s">
        <v>93</v>
      </c>
      <c r="B23" s="12" t="s">
        <v>18</v>
      </c>
      <c r="C23" s="7">
        <v>100</v>
      </c>
      <c r="D23" s="7">
        <v>83</v>
      </c>
      <c r="E23" s="7">
        <v>93</v>
      </c>
      <c r="F23" s="7" t="s">
        <v>105</v>
      </c>
      <c r="G23" s="7" t="s">
        <v>15</v>
      </c>
      <c r="H23" s="7" t="s">
        <v>22</v>
      </c>
      <c r="I23" s="7" t="s">
        <v>15</v>
      </c>
      <c r="J23" s="7" t="s">
        <v>196</v>
      </c>
      <c r="K23" s="7" t="s">
        <v>35</v>
      </c>
    </row>
    <row r="24" spans="1:11" x14ac:dyDescent="0.3">
      <c r="A24" s="6" t="s">
        <v>93</v>
      </c>
      <c r="B24" s="12" t="s">
        <v>18</v>
      </c>
      <c r="C24" s="7">
        <v>72</v>
      </c>
      <c r="D24" s="7">
        <v>81</v>
      </c>
      <c r="E24" s="7">
        <v>88</v>
      </c>
      <c r="F24" s="7" t="s">
        <v>118</v>
      </c>
      <c r="G24" s="7" t="s">
        <v>15</v>
      </c>
      <c r="H24" s="7" t="s">
        <v>15</v>
      </c>
      <c r="I24" s="7" t="s">
        <v>15</v>
      </c>
      <c r="J24" s="7" t="s">
        <v>196</v>
      </c>
      <c r="K24" s="7" t="s">
        <v>119</v>
      </c>
    </row>
    <row r="25" spans="1:11" x14ac:dyDescent="0.3">
      <c r="A25" s="6" t="s">
        <v>93</v>
      </c>
      <c r="B25" s="12" t="s">
        <v>18</v>
      </c>
      <c r="C25" s="7">
        <v>90</v>
      </c>
      <c r="D25" s="7">
        <v>80</v>
      </c>
      <c r="E25" s="7">
        <v>100</v>
      </c>
      <c r="F25" s="7"/>
      <c r="G25" s="7" t="s">
        <v>138</v>
      </c>
      <c r="H25" s="7" t="s">
        <v>138</v>
      </c>
      <c r="I25" s="7" t="s">
        <v>9</v>
      </c>
      <c r="J25" s="7" t="s">
        <v>196</v>
      </c>
      <c r="K25" s="7" t="s">
        <v>139</v>
      </c>
    </row>
    <row r="26" spans="1:11" x14ac:dyDescent="0.3">
      <c r="A26" s="6" t="s">
        <v>93</v>
      </c>
      <c r="B26" s="12" t="s">
        <v>4</v>
      </c>
      <c r="C26" s="7">
        <v>100</v>
      </c>
      <c r="D26" s="7">
        <v>89</v>
      </c>
      <c r="E26" s="7">
        <v>54</v>
      </c>
      <c r="F26" s="7" t="s">
        <v>219</v>
      </c>
      <c r="G26" s="7" t="s">
        <v>15</v>
      </c>
      <c r="H26" s="7" t="s">
        <v>6</v>
      </c>
      <c r="I26" s="7" t="s">
        <v>9</v>
      </c>
      <c r="J26" s="7" t="s">
        <v>196</v>
      </c>
      <c r="K26" s="7" t="s">
        <v>146</v>
      </c>
    </row>
    <row r="27" spans="1:11" x14ac:dyDescent="0.3">
      <c r="A27" s="6" t="s">
        <v>93</v>
      </c>
      <c r="B27" s="12" t="s">
        <v>4</v>
      </c>
      <c r="C27" s="7">
        <v>100</v>
      </c>
      <c r="D27" s="7">
        <v>100</v>
      </c>
      <c r="E27" s="7">
        <v>85</v>
      </c>
      <c r="F27" s="7" t="s">
        <v>144</v>
      </c>
      <c r="G27" s="7" t="s">
        <v>15</v>
      </c>
      <c r="H27" s="7" t="s">
        <v>6</v>
      </c>
      <c r="I27" s="7" t="s">
        <v>9</v>
      </c>
      <c r="J27" s="7" t="s">
        <v>196</v>
      </c>
      <c r="K27" s="7" t="s">
        <v>145</v>
      </c>
    </row>
    <row r="28" spans="1:11" x14ac:dyDescent="0.3">
      <c r="A28" s="6" t="s">
        <v>93</v>
      </c>
      <c r="B28" s="12" t="s">
        <v>11</v>
      </c>
      <c r="C28" s="7">
        <v>92</v>
      </c>
      <c r="D28" s="7">
        <v>86</v>
      </c>
      <c r="E28" s="7">
        <v>85</v>
      </c>
      <c r="F28" s="7" t="s">
        <v>94</v>
      </c>
      <c r="G28" s="7" t="s">
        <v>6</v>
      </c>
      <c r="H28" s="7" t="s">
        <v>6</v>
      </c>
      <c r="I28" s="7" t="s">
        <v>9</v>
      </c>
      <c r="J28" s="7" t="s">
        <v>196</v>
      </c>
      <c r="K28" s="7" t="s">
        <v>95</v>
      </c>
    </row>
    <row r="29" spans="1:11" x14ac:dyDescent="0.3">
      <c r="A29" s="6" t="s">
        <v>93</v>
      </c>
      <c r="B29" s="12" t="s">
        <v>11</v>
      </c>
      <c r="C29" s="7">
        <v>70</v>
      </c>
      <c r="D29" s="7">
        <v>88</v>
      </c>
      <c r="E29" s="7">
        <v>45</v>
      </c>
      <c r="F29" s="7" t="s">
        <v>98</v>
      </c>
      <c r="G29" s="7" t="s">
        <v>6</v>
      </c>
      <c r="H29" s="7" t="s">
        <v>6</v>
      </c>
      <c r="I29" s="7" t="s">
        <v>15</v>
      </c>
      <c r="J29" s="7" t="s">
        <v>196</v>
      </c>
      <c r="K29" s="7" t="s">
        <v>99</v>
      </c>
    </row>
    <row r="30" spans="1:11" x14ac:dyDescent="0.3">
      <c r="A30" s="6" t="s">
        <v>93</v>
      </c>
      <c r="B30" s="12" t="s">
        <v>11</v>
      </c>
      <c r="C30" s="7">
        <v>82</v>
      </c>
      <c r="D30" s="7">
        <v>70</v>
      </c>
      <c r="E30" s="7">
        <v>80</v>
      </c>
      <c r="F30" s="7" t="s">
        <v>140</v>
      </c>
      <c r="G30" s="7" t="s">
        <v>6</v>
      </c>
      <c r="H30" s="7" t="s">
        <v>6</v>
      </c>
      <c r="I30" s="7" t="s">
        <v>9</v>
      </c>
      <c r="J30" s="7" t="s">
        <v>196</v>
      </c>
      <c r="K30" s="7" t="s">
        <v>141</v>
      </c>
    </row>
    <row r="31" spans="1:11" x14ac:dyDescent="0.3">
      <c r="A31" s="6" t="s">
        <v>93</v>
      </c>
      <c r="B31" s="12" t="s">
        <v>18</v>
      </c>
      <c r="C31" s="7">
        <v>83</v>
      </c>
      <c r="D31" s="7">
        <v>86</v>
      </c>
      <c r="E31" s="7">
        <v>54</v>
      </c>
      <c r="F31" s="7" t="s">
        <v>96</v>
      </c>
      <c r="G31" s="7" t="s">
        <v>6</v>
      </c>
      <c r="H31" s="7" t="s">
        <v>6</v>
      </c>
      <c r="I31" s="7" t="s">
        <v>9</v>
      </c>
      <c r="J31" s="7" t="s">
        <v>196</v>
      </c>
      <c r="K31" s="7" t="s">
        <v>97</v>
      </c>
    </row>
    <row r="32" spans="1:11" x14ac:dyDescent="0.3">
      <c r="A32" s="6" t="s">
        <v>93</v>
      </c>
      <c r="B32" s="12" t="s">
        <v>4</v>
      </c>
      <c r="C32" s="7">
        <v>76</v>
      </c>
      <c r="D32" s="7">
        <v>93</v>
      </c>
      <c r="E32" s="7">
        <v>100</v>
      </c>
      <c r="F32" s="7" t="s">
        <v>110</v>
      </c>
      <c r="G32" s="7" t="s">
        <v>6</v>
      </c>
      <c r="H32" s="7" t="s">
        <v>6</v>
      </c>
      <c r="I32" s="7" t="s">
        <v>9</v>
      </c>
      <c r="J32" s="7" t="s">
        <v>196</v>
      </c>
      <c r="K32" s="7" t="s">
        <v>111</v>
      </c>
    </row>
    <row r="33" spans="1:11" x14ac:dyDescent="0.3">
      <c r="A33" s="6" t="s">
        <v>93</v>
      </c>
      <c r="B33" s="12" t="s">
        <v>18</v>
      </c>
      <c r="C33" s="7">
        <v>99</v>
      </c>
      <c r="D33" s="7">
        <v>85</v>
      </c>
      <c r="E33" s="7">
        <v>73</v>
      </c>
      <c r="F33" s="7" t="s">
        <v>223</v>
      </c>
      <c r="G33" s="7" t="s">
        <v>12</v>
      </c>
      <c r="H33" s="7" t="s">
        <v>6</v>
      </c>
      <c r="I33" s="7" t="s">
        <v>9</v>
      </c>
      <c r="J33" s="7" t="s">
        <v>196</v>
      </c>
      <c r="K33" s="7" t="s">
        <v>112</v>
      </c>
    </row>
    <row r="34" spans="1:11" x14ac:dyDescent="0.3">
      <c r="A34" s="6" t="s">
        <v>93</v>
      </c>
      <c r="B34" s="12" t="s">
        <v>18</v>
      </c>
      <c r="C34" s="7">
        <v>80</v>
      </c>
      <c r="D34" s="7">
        <v>83</v>
      </c>
      <c r="E34" s="7">
        <v>71</v>
      </c>
      <c r="F34" s="7" t="s">
        <v>225</v>
      </c>
      <c r="G34" s="7"/>
      <c r="H34" s="7" t="s">
        <v>22</v>
      </c>
      <c r="I34" s="7" t="s">
        <v>12</v>
      </c>
      <c r="J34" s="7" t="s">
        <v>196</v>
      </c>
      <c r="K34" s="7" t="s">
        <v>125</v>
      </c>
    </row>
    <row r="35" spans="1:11" x14ac:dyDescent="0.3">
      <c r="A35" s="6" t="s">
        <v>93</v>
      </c>
      <c r="B35" s="12" t="s">
        <v>11</v>
      </c>
      <c r="C35" s="7">
        <v>70</v>
      </c>
      <c r="D35" s="7">
        <v>60</v>
      </c>
      <c r="E35" s="7">
        <v>50</v>
      </c>
      <c r="F35" s="7" t="s">
        <v>130</v>
      </c>
      <c r="G35" s="7" t="s">
        <v>22</v>
      </c>
      <c r="H35" s="7" t="s">
        <v>53</v>
      </c>
      <c r="I35" s="7" t="s">
        <v>9</v>
      </c>
      <c r="J35" s="7"/>
      <c r="K35" s="7"/>
    </row>
    <row r="36" spans="1:11" x14ac:dyDescent="0.3">
      <c r="A36" s="6" t="s">
        <v>93</v>
      </c>
      <c r="B36" s="12" t="s">
        <v>4</v>
      </c>
      <c r="C36" s="7">
        <v>91</v>
      </c>
      <c r="D36" s="7">
        <v>50</v>
      </c>
      <c r="E36" s="7">
        <v>89</v>
      </c>
      <c r="F36" s="7" t="s">
        <v>104</v>
      </c>
      <c r="G36" s="7" t="s">
        <v>6</v>
      </c>
      <c r="H36" s="7" t="s">
        <v>6</v>
      </c>
      <c r="I36" s="7" t="s">
        <v>15</v>
      </c>
      <c r="J36" s="7"/>
      <c r="K36" s="7"/>
    </row>
    <row r="37" spans="1:11" x14ac:dyDescent="0.3">
      <c r="A37" s="6" t="s">
        <v>93</v>
      </c>
      <c r="B37" s="12" t="s">
        <v>4</v>
      </c>
      <c r="C37" s="7">
        <v>94</v>
      </c>
      <c r="D37" s="7">
        <v>95</v>
      </c>
      <c r="E37" s="7">
        <v>94</v>
      </c>
      <c r="F37" s="7"/>
      <c r="G37" s="7" t="s">
        <v>6</v>
      </c>
      <c r="H37" s="7"/>
      <c r="I37" s="7" t="s">
        <v>9</v>
      </c>
      <c r="J37" s="7"/>
      <c r="K37" s="7"/>
    </row>
    <row r="38" spans="1:11" x14ac:dyDescent="0.3">
      <c r="A38" s="2" t="s">
        <v>3</v>
      </c>
      <c r="B38" s="10" t="s">
        <v>18</v>
      </c>
      <c r="C38" s="3">
        <v>50</v>
      </c>
      <c r="D38" s="3">
        <v>60</v>
      </c>
      <c r="E38" s="3">
        <v>40</v>
      </c>
      <c r="F38" s="3" t="s">
        <v>55</v>
      </c>
      <c r="G38" s="3" t="s">
        <v>15</v>
      </c>
      <c r="H38" s="3" t="s">
        <v>53</v>
      </c>
      <c r="I38" s="3" t="s">
        <v>56</v>
      </c>
      <c r="J38" s="3" t="s">
        <v>384</v>
      </c>
      <c r="K38" s="3" t="s">
        <v>57</v>
      </c>
    </row>
    <row r="39" spans="1:11" x14ac:dyDescent="0.3">
      <c r="A39" s="2" t="s">
        <v>3</v>
      </c>
      <c r="B39" s="10" t="s">
        <v>4</v>
      </c>
      <c r="C39" s="3">
        <v>78</v>
      </c>
      <c r="D39" s="3">
        <v>65</v>
      </c>
      <c r="E39" s="3">
        <v>69</v>
      </c>
      <c r="F39" s="3" t="s">
        <v>206</v>
      </c>
      <c r="G39" s="3" t="s">
        <v>15</v>
      </c>
      <c r="H39" s="3"/>
      <c r="I39" s="3"/>
      <c r="J39" s="3" t="s">
        <v>384</v>
      </c>
      <c r="K39" s="3" t="s">
        <v>150</v>
      </c>
    </row>
    <row r="40" spans="1:11" x14ac:dyDescent="0.3">
      <c r="A40" s="2" t="s">
        <v>3</v>
      </c>
      <c r="B40" s="10" t="s">
        <v>18</v>
      </c>
      <c r="C40" s="3">
        <v>80</v>
      </c>
      <c r="D40" s="3">
        <v>87</v>
      </c>
      <c r="E40" s="3">
        <v>91</v>
      </c>
      <c r="F40" s="3" t="s">
        <v>39</v>
      </c>
      <c r="G40" s="3" t="s">
        <v>9</v>
      </c>
      <c r="H40" s="3" t="s">
        <v>6</v>
      </c>
      <c r="I40" s="3" t="s">
        <v>12</v>
      </c>
      <c r="J40" s="3" t="s">
        <v>384</v>
      </c>
      <c r="K40" s="3" t="s">
        <v>40</v>
      </c>
    </row>
    <row r="41" spans="1:11" x14ac:dyDescent="0.3">
      <c r="A41" s="2" t="s">
        <v>3</v>
      </c>
      <c r="B41" s="10" t="s">
        <v>11</v>
      </c>
      <c r="C41" s="3">
        <v>90</v>
      </c>
      <c r="D41" s="3">
        <v>90</v>
      </c>
      <c r="E41" s="3">
        <v>80</v>
      </c>
      <c r="F41" s="3" t="s">
        <v>50</v>
      </c>
      <c r="G41" s="3" t="s">
        <v>12</v>
      </c>
      <c r="H41" s="3" t="s">
        <v>15</v>
      </c>
      <c r="I41" s="3" t="s">
        <v>12</v>
      </c>
      <c r="J41" s="3" t="s">
        <v>384</v>
      </c>
      <c r="K41" s="3" t="s">
        <v>51</v>
      </c>
    </row>
    <row r="42" spans="1:11" x14ac:dyDescent="0.3">
      <c r="A42" s="2" t="s">
        <v>3</v>
      </c>
      <c r="B42" s="10" t="s">
        <v>11</v>
      </c>
      <c r="C42" s="3">
        <v>86</v>
      </c>
      <c r="D42" s="3">
        <v>72</v>
      </c>
      <c r="E42" s="3">
        <v>73</v>
      </c>
      <c r="F42" s="3" t="s">
        <v>202</v>
      </c>
      <c r="G42" s="3" t="s">
        <v>9</v>
      </c>
      <c r="H42" s="3" t="s">
        <v>6</v>
      </c>
      <c r="I42" s="3" t="s">
        <v>12</v>
      </c>
      <c r="J42" s="3" t="s">
        <v>382</v>
      </c>
      <c r="K42" s="3" t="s">
        <v>29</v>
      </c>
    </row>
    <row r="43" spans="1:11" x14ac:dyDescent="0.3">
      <c r="A43" s="2" t="s">
        <v>3</v>
      </c>
      <c r="B43" s="10" t="s">
        <v>4</v>
      </c>
      <c r="C43" s="3">
        <v>60</v>
      </c>
      <c r="D43" s="3">
        <v>60</v>
      </c>
      <c r="E43" s="3">
        <v>60</v>
      </c>
      <c r="F43" s="3" t="s">
        <v>45</v>
      </c>
      <c r="G43" s="3" t="s">
        <v>9</v>
      </c>
      <c r="H43" s="3" t="s">
        <v>15</v>
      </c>
      <c r="I43" s="3" t="s">
        <v>22</v>
      </c>
      <c r="J43" s="3" t="s">
        <v>382</v>
      </c>
      <c r="K43" s="3" t="s">
        <v>46</v>
      </c>
    </row>
    <row r="44" spans="1:11" x14ac:dyDescent="0.3">
      <c r="A44" s="2" t="s">
        <v>3</v>
      </c>
      <c r="B44" s="10" t="s">
        <v>4</v>
      </c>
      <c r="C44" s="3">
        <v>80</v>
      </c>
      <c r="D44" s="3">
        <v>80</v>
      </c>
      <c r="E44" s="3">
        <v>80</v>
      </c>
      <c r="F44" s="3" t="s">
        <v>52</v>
      </c>
      <c r="G44" s="3" t="s">
        <v>9</v>
      </c>
      <c r="H44" s="3" t="s">
        <v>53</v>
      </c>
      <c r="I44" s="3" t="s">
        <v>15</v>
      </c>
      <c r="J44" s="3" t="s">
        <v>382</v>
      </c>
      <c r="K44" s="3" t="s">
        <v>54</v>
      </c>
    </row>
    <row r="45" spans="1:11" x14ac:dyDescent="0.3">
      <c r="A45" s="2" t="s">
        <v>3</v>
      </c>
      <c r="B45" s="10" t="s">
        <v>4</v>
      </c>
      <c r="C45" s="3">
        <v>87</v>
      </c>
      <c r="D45" s="3">
        <v>88</v>
      </c>
      <c r="E45" s="3">
        <v>100</v>
      </c>
      <c r="F45" s="3" t="s">
        <v>5</v>
      </c>
      <c r="G45" s="3" t="s">
        <v>6</v>
      </c>
      <c r="H45" s="3" t="s">
        <v>6</v>
      </c>
      <c r="I45" s="3" t="s">
        <v>6</v>
      </c>
      <c r="J45" s="3" t="s">
        <v>382</v>
      </c>
      <c r="K45" s="3" t="s">
        <v>7</v>
      </c>
    </row>
    <row r="46" spans="1:11" x14ac:dyDescent="0.3">
      <c r="A46" s="2" t="s">
        <v>3</v>
      </c>
      <c r="B46" s="10" t="s">
        <v>11</v>
      </c>
      <c r="C46" s="3">
        <v>66</v>
      </c>
      <c r="D46" s="3">
        <v>73</v>
      </c>
      <c r="E46" s="3">
        <v>99</v>
      </c>
      <c r="F46" s="3" t="s">
        <v>14</v>
      </c>
      <c r="G46" s="3" t="s">
        <v>12</v>
      </c>
      <c r="H46" s="3" t="s">
        <v>15</v>
      </c>
      <c r="I46" s="3" t="s">
        <v>9</v>
      </c>
      <c r="J46" s="3" t="s">
        <v>382</v>
      </c>
      <c r="K46" s="3" t="s">
        <v>16</v>
      </c>
    </row>
    <row r="47" spans="1:11" x14ac:dyDescent="0.3">
      <c r="A47" s="2" t="s">
        <v>3</v>
      </c>
      <c r="B47" s="10" t="s">
        <v>11</v>
      </c>
      <c r="C47" s="3">
        <v>91</v>
      </c>
      <c r="D47" s="3">
        <v>77</v>
      </c>
      <c r="E47" s="3">
        <v>61</v>
      </c>
      <c r="F47" s="3" t="s">
        <v>19</v>
      </c>
      <c r="G47" s="3" t="s">
        <v>12</v>
      </c>
      <c r="H47" s="3" t="s">
        <v>6</v>
      </c>
      <c r="I47" s="3" t="s">
        <v>9</v>
      </c>
      <c r="J47" s="3" t="s">
        <v>382</v>
      </c>
      <c r="K47" s="3" t="s">
        <v>20</v>
      </c>
    </row>
    <row r="48" spans="1:11" x14ac:dyDescent="0.3">
      <c r="A48" s="2" t="s">
        <v>3</v>
      </c>
      <c r="B48" s="10" t="s">
        <v>18</v>
      </c>
      <c r="C48" s="3">
        <v>70</v>
      </c>
      <c r="D48" s="3">
        <v>40</v>
      </c>
      <c r="E48" s="3">
        <v>20</v>
      </c>
      <c r="F48" s="3" t="s">
        <v>43</v>
      </c>
      <c r="G48" s="3" t="s">
        <v>12</v>
      </c>
      <c r="H48" s="3" t="s">
        <v>6</v>
      </c>
      <c r="I48" s="3" t="s">
        <v>9</v>
      </c>
      <c r="J48" s="3" t="s">
        <v>382</v>
      </c>
      <c r="K48" s="3" t="s">
        <v>44</v>
      </c>
    </row>
    <row r="49" spans="1:11" x14ac:dyDescent="0.3">
      <c r="A49" s="2" t="s">
        <v>3</v>
      </c>
      <c r="B49" s="10" t="s">
        <v>4</v>
      </c>
      <c r="C49" s="3">
        <v>72</v>
      </c>
      <c r="D49" s="3">
        <v>75</v>
      </c>
      <c r="E49" s="3">
        <v>62</v>
      </c>
      <c r="F49" s="3"/>
      <c r="G49" s="3" t="s">
        <v>22</v>
      </c>
      <c r="H49" s="3" t="s">
        <v>6</v>
      </c>
      <c r="I49" s="3" t="s">
        <v>22</v>
      </c>
      <c r="J49" s="3" t="s">
        <v>196</v>
      </c>
      <c r="K49" s="3" t="s">
        <v>34</v>
      </c>
    </row>
    <row r="50" spans="1:11" x14ac:dyDescent="0.3">
      <c r="A50" s="2" t="s">
        <v>3</v>
      </c>
      <c r="B50" s="10" t="s">
        <v>18</v>
      </c>
      <c r="C50" s="3">
        <v>70</v>
      </c>
      <c r="D50" s="3">
        <v>86</v>
      </c>
      <c r="E50" s="3">
        <v>100</v>
      </c>
      <c r="F50" s="3"/>
      <c r="G50" s="3" t="s">
        <v>15</v>
      </c>
      <c r="H50" s="3" t="s">
        <v>22</v>
      </c>
      <c r="I50" s="3" t="s">
        <v>12</v>
      </c>
      <c r="J50" s="3" t="s">
        <v>196</v>
      </c>
      <c r="K50" s="3" t="s">
        <v>23</v>
      </c>
    </row>
    <row r="51" spans="1:11" x14ac:dyDescent="0.3">
      <c r="A51" s="2" t="s">
        <v>3</v>
      </c>
      <c r="B51" s="10" t="s">
        <v>18</v>
      </c>
      <c r="C51" s="3">
        <v>77</v>
      </c>
      <c r="D51" s="3">
        <v>74</v>
      </c>
      <c r="E51" s="3">
        <v>57</v>
      </c>
      <c r="F51" s="3" t="s">
        <v>200</v>
      </c>
      <c r="G51" s="3" t="s">
        <v>15</v>
      </c>
      <c r="H51" s="3" t="s">
        <v>22</v>
      </c>
      <c r="I51" s="3" t="s">
        <v>22</v>
      </c>
      <c r="J51" s="3" t="s">
        <v>196</v>
      </c>
      <c r="K51" s="3" t="s">
        <v>27</v>
      </c>
    </row>
    <row r="52" spans="1:11" x14ac:dyDescent="0.3">
      <c r="A52" s="2" t="s">
        <v>3</v>
      </c>
      <c r="B52" s="10" t="s">
        <v>18</v>
      </c>
      <c r="C52" s="3"/>
      <c r="D52" s="3"/>
      <c r="E52" s="3"/>
      <c r="F52" s="3" t="s">
        <v>204</v>
      </c>
      <c r="G52" s="3" t="s">
        <v>15</v>
      </c>
      <c r="H52" s="3" t="s">
        <v>22</v>
      </c>
      <c r="I52" s="3" t="s">
        <v>12</v>
      </c>
      <c r="J52" s="3" t="s">
        <v>196</v>
      </c>
      <c r="K52" s="3" t="s">
        <v>33</v>
      </c>
    </row>
    <row r="53" spans="1:11" x14ac:dyDescent="0.3">
      <c r="A53" s="2" t="s">
        <v>3</v>
      </c>
      <c r="B53" s="10" t="s">
        <v>4</v>
      </c>
      <c r="C53" s="3">
        <v>64</v>
      </c>
      <c r="D53" s="3">
        <v>71</v>
      </c>
      <c r="E53" s="3">
        <v>67</v>
      </c>
      <c r="F53" s="3" t="s">
        <v>198</v>
      </c>
      <c r="G53" s="3" t="s">
        <v>15</v>
      </c>
      <c r="H53" s="3" t="s">
        <v>6</v>
      </c>
      <c r="I53" s="3" t="s">
        <v>9</v>
      </c>
      <c r="J53" s="3" t="s">
        <v>196</v>
      </c>
      <c r="K53" s="3" t="s">
        <v>21</v>
      </c>
    </row>
    <row r="54" spans="1:11" x14ac:dyDescent="0.3">
      <c r="A54" s="2" t="s">
        <v>3</v>
      </c>
      <c r="B54" s="10" t="s">
        <v>4</v>
      </c>
      <c r="C54" s="3">
        <v>59</v>
      </c>
      <c r="D54" s="3">
        <v>73</v>
      </c>
      <c r="E54" s="3">
        <v>72</v>
      </c>
      <c r="F54" s="3" t="s">
        <v>197</v>
      </c>
      <c r="G54" s="3" t="s">
        <v>15</v>
      </c>
      <c r="H54" s="3" t="s">
        <v>6</v>
      </c>
      <c r="I54" s="3" t="s">
        <v>15</v>
      </c>
      <c r="J54" s="3" t="s">
        <v>196</v>
      </c>
      <c r="K54" s="3" t="s">
        <v>31</v>
      </c>
    </row>
    <row r="55" spans="1:11" x14ac:dyDescent="0.3">
      <c r="A55" s="2" t="s">
        <v>3</v>
      </c>
      <c r="B55" s="10" t="s">
        <v>4</v>
      </c>
      <c r="C55" s="3">
        <v>100</v>
      </c>
      <c r="D55" s="3">
        <v>100</v>
      </c>
      <c r="E55" s="3">
        <v>100</v>
      </c>
      <c r="F55" s="3"/>
      <c r="G55" s="3" t="s">
        <v>15</v>
      </c>
      <c r="H55" s="3" t="s">
        <v>6</v>
      </c>
      <c r="I55" s="3" t="s">
        <v>9</v>
      </c>
      <c r="J55" s="3" t="s">
        <v>196</v>
      </c>
      <c r="K55" s="3" t="s">
        <v>42</v>
      </c>
    </row>
    <row r="56" spans="1:11" x14ac:dyDescent="0.3">
      <c r="A56" s="2" t="s">
        <v>3</v>
      </c>
      <c r="B56" s="10" t="s">
        <v>4</v>
      </c>
      <c r="C56" s="3">
        <v>20</v>
      </c>
      <c r="D56" s="3">
        <v>17</v>
      </c>
      <c r="E56" s="3">
        <v>9</v>
      </c>
      <c r="F56" s="3" t="s">
        <v>58</v>
      </c>
      <c r="G56" s="3" t="s">
        <v>15</v>
      </c>
      <c r="H56" s="3" t="s">
        <v>22</v>
      </c>
      <c r="I56" s="3" t="s">
        <v>22</v>
      </c>
      <c r="J56" s="3" t="s">
        <v>196</v>
      </c>
      <c r="K56" s="3" t="s">
        <v>59</v>
      </c>
    </row>
    <row r="57" spans="1:11" x14ac:dyDescent="0.3">
      <c r="A57" s="2" t="s">
        <v>3</v>
      </c>
      <c r="B57" s="10" t="s">
        <v>11</v>
      </c>
      <c r="C57" s="3">
        <v>85</v>
      </c>
      <c r="D57" s="3">
        <v>45</v>
      </c>
      <c r="E57" s="3">
        <v>51</v>
      </c>
      <c r="F57" s="3" t="s">
        <v>197</v>
      </c>
      <c r="G57" s="3" t="s">
        <v>9</v>
      </c>
      <c r="H57" s="3" t="s">
        <v>6</v>
      </c>
      <c r="I57" s="3" t="s">
        <v>12</v>
      </c>
      <c r="J57" s="3" t="s">
        <v>196</v>
      </c>
      <c r="K57" s="3" t="s">
        <v>13</v>
      </c>
    </row>
    <row r="58" spans="1:11" x14ac:dyDescent="0.3">
      <c r="A58" s="2" t="s">
        <v>3</v>
      </c>
      <c r="B58" s="10" t="s">
        <v>11</v>
      </c>
      <c r="C58" s="3">
        <v>77</v>
      </c>
      <c r="D58" s="3">
        <v>86</v>
      </c>
      <c r="E58" s="3">
        <v>81</v>
      </c>
      <c r="F58" s="3"/>
      <c r="G58" s="3" t="s">
        <v>9</v>
      </c>
      <c r="H58" s="3" t="s">
        <v>6</v>
      </c>
      <c r="I58" s="3" t="s">
        <v>9</v>
      </c>
      <c r="J58" s="3" t="s">
        <v>196</v>
      </c>
      <c r="K58" s="3" t="s">
        <v>17</v>
      </c>
    </row>
    <row r="59" spans="1:11" x14ac:dyDescent="0.3">
      <c r="A59" s="2" t="s">
        <v>3</v>
      </c>
      <c r="B59" s="10" t="s">
        <v>11</v>
      </c>
      <c r="C59" s="3">
        <v>88</v>
      </c>
      <c r="D59" s="3">
        <v>73</v>
      </c>
      <c r="E59" s="3">
        <v>88</v>
      </c>
      <c r="F59" s="3" t="s">
        <v>36</v>
      </c>
      <c r="G59" s="3" t="s">
        <v>9</v>
      </c>
      <c r="H59" s="3" t="s">
        <v>6</v>
      </c>
      <c r="I59" s="3" t="s">
        <v>9</v>
      </c>
      <c r="J59" s="3" t="s">
        <v>196</v>
      </c>
      <c r="K59" s="3" t="s">
        <v>37</v>
      </c>
    </row>
    <row r="60" spans="1:11" x14ac:dyDescent="0.3">
      <c r="A60" s="2" t="s">
        <v>3</v>
      </c>
      <c r="B60" s="10" t="s">
        <v>11</v>
      </c>
      <c r="C60" s="3">
        <v>60</v>
      </c>
      <c r="D60" s="3">
        <v>70</v>
      </c>
      <c r="E60" s="3">
        <v>70</v>
      </c>
      <c r="F60" s="3" t="s">
        <v>209</v>
      </c>
      <c r="G60" s="3" t="s">
        <v>9</v>
      </c>
      <c r="H60" s="3" t="s">
        <v>6</v>
      </c>
      <c r="I60" s="3" t="s">
        <v>15</v>
      </c>
      <c r="J60" s="3" t="s">
        <v>196</v>
      </c>
      <c r="K60" s="3" t="s">
        <v>35</v>
      </c>
    </row>
    <row r="61" spans="1:11" x14ac:dyDescent="0.3">
      <c r="A61" s="2" t="s">
        <v>3</v>
      </c>
      <c r="B61" s="10" t="s">
        <v>18</v>
      </c>
      <c r="C61" s="3">
        <v>100</v>
      </c>
      <c r="D61" s="3">
        <v>80</v>
      </c>
      <c r="E61" s="3">
        <v>100</v>
      </c>
      <c r="F61" s="3" t="s">
        <v>199</v>
      </c>
      <c r="G61" s="3" t="s">
        <v>9</v>
      </c>
      <c r="H61" s="3" t="s">
        <v>12</v>
      </c>
      <c r="I61" s="3" t="s">
        <v>12</v>
      </c>
      <c r="J61" s="3" t="s">
        <v>196</v>
      </c>
      <c r="K61" s="3" t="s">
        <v>26</v>
      </c>
    </row>
    <row r="62" spans="1:11" x14ac:dyDescent="0.3">
      <c r="A62" s="2" t="s">
        <v>3</v>
      </c>
      <c r="B62" s="10" t="s">
        <v>18</v>
      </c>
      <c r="C62" s="3">
        <v>100</v>
      </c>
      <c r="D62" s="3">
        <v>100</v>
      </c>
      <c r="E62" s="3">
        <v>100</v>
      </c>
      <c r="F62" s="3" t="s">
        <v>201</v>
      </c>
      <c r="G62" s="3" t="s">
        <v>9</v>
      </c>
      <c r="H62" s="3" t="s">
        <v>9</v>
      </c>
      <c r="I62" s="3" t="s">
        <v>9</v>
      </c>
      <c r="J62" s="3" t="s">
        <v>196</v>
      </c>
      <c r="K62" s="3" t="s">
        <v>28</v>
      </c>
    </row>
    <row r="63" spans="1:11" x14ac:dyDescent="0.3">
      <c r="A63" s="2" t="s">
        <v>3</v>
      </c>
      <c r="B63" s="10" t="s">
        <v>18</v>
      </c>
      <c r="C63" s="3">
        <v>51</v>
      </c>
      <c r="D63" s="3">
        <v>69</v>
      </c>
      <c r="E63" s="3">
        <v>56</v>
      </c>
      <c r="F63" s="3" t="s">
        <v>203</v>
      </c>
      <c r="G63" s="3" t="s">
        <v>9</v>
      </c>
      <c r="H63" s="3" t="s">
        <v>6</v>
      </c>
      <c r="I63" s="3" t="s">
        <v>15</v>
      </c>
      <c r="J63" s="3" t="s">
        <v>196</v>
      </c>
      <c r="K63" s="3" t="s">
        <v>32</v>
      </c>
    </row>
    <row r="64" spans="1:11" x14ac:dyDescent="0.3">
      <c r="A64" s="2" t="s">
        <v>3</v>
      </c>
      <c r="B64" s="10" t="s">
        <v>18</v>
      </c>
      <c r="C64" s="3">
        <v>54</v>
      </c>
      <c r="D64" s="3">
        <v>63</v>
      </c>
      <c r="E64" s="3">
        <v>50</v>
      </c>
      <c r="F64" s="3" t="s">
        <v>207</v>
      </c>
      <c r="G64" s="3" t="s">
        <v>9</v>
      </c>
      <c r="H64" s="3" t="s">
        <v>6</v>
      </c>
      <c r="I64" s="3" t="s">
        <v>15</v>
      </c>
      <c r="J64" s="3" t="s">
        <v>196</v>
      </c>
      <c r="K64" s="3" t="s">
        <v>38</v>
      </c>
    </row>
    <row r="65" spans="1:11" x14ac:dyDescent="0.3">
      <c r="A65" s="2" t="s">
        <v>3</v>
      </c>
      <c r="B65" s="10" t="s">
        <v>4</v>
      </c>
      <c r="C65" s="3">
        <v>82</v>
      </c>
      <c r="D65" s="3">
        <v>59</v>
      </c>
      <c r="E65" s="3">
        <v>67</v>
      </c>
      <c r="F65" s="3" t="s">
        <v>8</v>
      </c>
      <c r="G65" s="3" t="s">
        <v>9</v>
      </c>
      <c r="H65" s="3" t="s">
        <v>9</v>
      </c>
      <c r="I65" s="3" t="s">
        <v>9</v>
      </c>
      <c r="J65" s="3" t="s">
        <v>196</v>
      </c>
      <c r="K65" s="3" t="s">
        <v>10</v>
      </c>
    </row>
    <row r="66" spans="1:11" x14ac:dyDescent="0.3">
      <c r="A66" s="2" t="s">
        <v>3</v>
      </c>
      <c r="B66" s="10" t="s">
        <v>4</v>
      </c>
      <c r="C66" s="3">
        <v>43</v>
      </c>
      <c r="D66" s="3">
        <v>27</v>
      </c>
      <c r="E66" s="3">
        <v>66</v>
      </c>
      <c r="F66" s="3" t="s">
        <v>24</v>
      </c>
      <c r="G66" s="3" t="s">
        <v>9</v>
      </c>
      <c r="H66" s="3" t="s">
        <v>6</v>
      </c>
      <c r="I66" s="3" t="s">
        <v>12</v>
      </c>
      <c r="J66" s="3" t="s">
        <v>196</v>
      </c>
      <c r="K66" s="3" t="s">
        <v>25</v>
      </c>
    </row>
    <row r="67" spans="1:11" x14ac:dyDescent="0.3">
      <c r="A67" s="2" t="s">
        <v>3</v>
      </c>
      <c r="B67" s="10" t="s">
        <v>4</v>
      </c>
      <c r="C67" s="3">
        <v>78</v>
      </c>
      <c r="D67" s="3">
        <v>77</v>
      </c>
      <c r="E67" s="3">
        <v>68</v>
      </c>
      <c r="F67" s="3" t="s">
        <v>208</v>
      </c>
      <c r="G67" s="3" t="s">
        <v>9</v>
      </c>
      <c r="H67" s="3" t="s">
        <v>6</v>
      </c>
      <c r="I67" s="3" t="s">
        <v>15</v>
      </c>
      <c r="J67" s="3" t="s">
        <v>196</v>
      </c>
      <c r="K67" s="3" t="s">
        <v>41</v>
      </c>
    </row>
    <row r="68" spans="1:11" x14ac:dyDescent="0.3">
      <c r="A68" s="2" t="s">
        <v>3</v>
      </c>
      <c r="B68" s="10" t="s">
        <v>4</v>
      </c>
      <c r="C68" s="3">
        <v>100</v>
      </c>
      <c r="D68" s="3">
        <v>90</v>
      </c>
      <c r="E68" s="3">
        <v>100</v>
      </c>
      <c r="F68" s="3" t="s">
        <v>47</v>
      </c>
      <c r="G68" s="3" t="s">
        <v>9</v>
      </c>
      <c r="H68" s="3" t="s">
        <v>6</v>
      </c>
      <c r="I68" s="3" t="s">
        <v>9</v>
      </c>
      <c r="J68" s="3" t="s">
        <v>196</v>
      </c>
      <c r="K68" s="3" t="s">
        <v>48</v>
      </c>
    </row>
    <row r="69" spans="1:11" x14ac:dyDescent="0.3">
      <c r="A69" s="2" t="s">
        <v>3</v>
      </c>
      <c r="B69" s="10" t="s">
        <v>18</v>
      </c>
      <c r="C69" s="3">
        <v>82</v>
      </c>
      <c r="D69" s="3">
        <v>89</v>
      </c>
      <c r="E69" s="3">
        <v>84</v>
      </c>
      <c r="F69" s="3" t="s">
        <v>205</v>
      </c>
      <c r="G69" s="3" t="s">
        <v>6</v>
      </c>
      <c r="H69" s="3" t="s">
        <v>6</v>
      </c>
      <c r="I69" s="3" t="s">
        <v>9</v>
      </c>
      <c r="J69" s="3" t="s">
        <v>196</v>
      </c>
      <c r="K69" s="3" t="s">
        <v>35</v>
      </c>
    </row>
    <row r="70" spans="1:11" x14ac:dyDescent="0.3">
      <c r="A70" s="2" t="s">
        <v>3</v>
      </c>
      <c r="B70" s="10" t="s">
        <v>18</v>
      </c>
      <c r="C70" s="3">
        <v>50</v>
      </c>
      <c r="D70" s="3">
        <v>50</v>
      </c>
      <c r="E70" s="3">
        <v>50</v>
      </c>
      <c r="F70" s="3"/>
      <c r="G70" s="3" t="s">
        <v>12</v>
      </c>
      <c r="H70" s="3" t="s">
        <v>6</v>
      </c>
      <c r="I70" s="3" t="s">
        <v>12</v>
      </c>
      <c r="J70" s="3" t="s">
        <v>196</v>
      </c>
      <c r="K70" s="3" t="s">
        <v>35</v>
      </c>
    </row>
    <row r="71" spans="1:11" x14ac:dyDescent="0.3">
      <c r="A71" s="2" t="s">
        <v>3</v>
      </c>
      <c r="B71" s="10" t="s">
        <v>11</v>
      </c>
      <c r="C71" s="3">
        <v>82</v>
      </c>
      <c r="D71" s="3">
        <v>86</v>
      </c>
      <c r="E71" s="3">
        <v>98</v>
      </c>
      <c r="F71" s="3"/>
      <c r="G71" s="3" t="s">
        <v>22</v>
      </c>
      <c r="H71" s="3" t="s">
        <v>6</v>
      </c>
      <c r="I71" s="3" t="s">
        <v>6</v>
      </c>
      <c r="J71" s="3" t="s">
        <v>383</v>
      </c>
      <c r="K71" s="3" t="s">
        <v>30</v>
      </c>
    </row>
    <row r="72" spans="1:11" x14ac:dyDescent="0.3">
      <c r="A72" s="2" t="s">
        <v>3</v>
      </c>
      <c r="B72" s="10" t="s">
        <v>18</v>
      </c>
      <c r="C72" s="3">
        <v>71</v>
      </c>
      <c r="D72" s="3">
        <v>33</v>
      </c>
      <c r="E72" s="3">
        <v>100</v>
      </c>
      <c r="F72" s="3" t="s">
        <v>98</v>
      </c>
      <c r="G72" s="3" t="s">
        <v>15</v>
      </c>
      <c r="H72" s="3" t="s">
        <v>6</v>
      </c>
      <c r="I72" s="3" t="s">
        <v>15</v>
      </c>
      <c r="J72" s="3"/>
      <c r="K72" s="3"/>
    </row>
    <row r="73" spans="1:11" x14ac:dyDescent="0.3">
      <c r="A73" s="2" t="s">
        <v>3</v>
      </c>
      <c r="B73" s="10" t="s">
        <v>4</v>
      </c>
      <c r="C73" s="3">
        <v>49</v>
      </c>
      <c r="D73" s="3">
        <v>84</v>
      </c>
      <c r="E73" s="3">
        <v>39</v>
      </c>
      <c r="F73" s="3"/>
      <c r="G73" s="3" t="s">
        <v>9</v>
      </c>
      <c r="H73" s="3" t="s">
        <v>6</v>
      </c>
      <c r="I73" s="3" t="s">
        <v>9</v>
      </c>
      <c r="J73" s="3"/>
      <c r="K73" s="3"/>
    </row>
    <row r="74" spans="1:11" x14ac:dyDescent="0.3">
      <c r="A74" s="2" t="s">
        <v>3</v>
      </c>
      <c r="B74" s="10" t="s">
        <v>11</v>
      </c>
      <c r="C74" s="3">
        <v>60</v>
      </c>
      <c r="D74" s="3">
        <v>65</v>
      </c>
      <c r="E74" s="3">
        <v>70</v>
      </c>
      <c r="F74" s="3" t="s">
        <v>49</v>
      </c>
      <c r="G74" s="3" t="s">
        <v>6</v>
      </c>
      <c r="H74" s="3" t="s">
        <v>6</v>
      </c>
      <c r="I74" s="3" t="s">
        <v>12</v>
      </c>
      <c r="J74" s="3"/>
      <c r="K74" s="3"/>
    </row>
    <row r="75" spans="1:11" x14ac:dyDescent="0.3">
      <c r="A75" s="13" t="s">
        <v>172</v>
      </c>
      <c r="B75" s="14" t="s">
        <v>18</v>
      </c>
      <c r="C75" s="15">
        <v>98</v>
      </c>
      <c r="D75" s="15">
        <v>99</v>
      </c>
      <c r="E75" s="15">
        <v>98</v>
      </c>
      <c r="F75" s="15" t="s">
        <v>177</v>
      </c>
      <c r="G75" s="15" t="s">
        <v>22</v>
      </c>
      <c r="H75" s="15" t="s">
        <v>6</v>
      </c>
      <c r="I75" s="15" t="s">
        <v>12</v>
      </c>
      <c r="J75" s="15" t="s">
        <v>384</v>
      </c>
      <c r="K75" s="15" t="s">
        <v>178</v>
      </c>
    </row>
    <row r="76" spans="1:11" x14ac:dyDescent="0.3">
      <c r="A76" s="13" t="s">
        <v>172</v>
      </c>
      <c r="B76" s="14" t="s">
        <v>4</v>
      </c>
      <c r="C76" s="15">
        <v>90</v>
      </c>
      <c r="D76" s="15">
        <v>70</v>
      </c>
      <c r="E76" s="15">
        <v>70</v>
      </c>
      <c r="F76" s="15" t="s">
        <v>181</v>
      </c>
      <c r="G76" s="15" t="s">
        <v>22</v>
      </c>
      <c r="H76" s="15" t="s">
        <v>6</v>
      </c>
      <c r="I76" s="15" t="s">
        <v>15</v>
      </c>
      <c r="J76" s="15" t="s">
        <v>384</v>
      </c>
      <c r="K76" s="15" t="s">
        <v>182</v>
      </c>
    </row>
    <row r="77" spans="1:11" x14ac:dyDescent="0.3">
      <c r="A77" s="13" t="s">
        <v>172</v>
      </c>
      <c r="B77" s="16" t="s">
        <v>11</v>
      </c>
      <c r="C77" s="15">
        <v>85</v>
      </c>
      <c r="D77" s="15">
        <v>90</v>
      </c>
      <c r="E77" s="15">
        <v>75</v>
      </c>
      <c r="F77" s="15" t="s">
        <v>175</v>
      </c>
      <c r="G77" s="15" t="s">
        <v>15</v>
      </c>
      <c r="H77" s="15" t="s">
        <v>6</v>
      </c>
      <c r="I77" s="15" t="s">
        <v>12</v>
      </c>
      <c r="J77" s="15" t="s">
        <v>384</v>
      </c>
      <c r="K77" s="15" t="s">
        <v>176</v>
      </c>
    </row>
    <row r="78" spans="1:11" x14ac:dyDescent="0.3">
      <c r="A78" s="13" t="s">
        <v>172</v>
      </c>
      <c r="B78" s="14" t="s">
        <v>4</v>
      </c>
      <c r="C78" s="15">
        <v>90</v>
      </c>
      <c r="D78" s="15">
        <v>80</v>
      </c>
      <c r="E78" s="15">
        <v>100</v>
      </c>
      <c r="F78" s="15" t="s">
        <v>75</v>
      </c>
      <c r="G78" s="15" t="s">
        <v>15</v>
      </c>
      <c r="H78" s="15"/>
      <c r="I78" s="15"/>
      <c r="J78" s="15" t="s">
        <v>384</v>
      </c>
      <c r="K78" s="15" t="s">
        <v>182</v>
      </c>
    </row>
    <row r="79" spans="1:11" x14ac:dyDescent="0.3">
      <c r="A79" s="13" t="s">
        <v>172</v>
      </c>
      <c r="B79" s="14" t="s">
        <v>4</v>
      </c>
      <c r="C79" s="15">
        <v>80</v>
      </c>
      <c r="D79" s="15">
        <v>100</v>
      </c>
      <c r="E79" s="15">
        <v>100</v>
      </c>
      <c r="F79" s="15" t="s">
        <v>185</v>
      </c>
      <c r="G79" s="15" t="s">
        <v>22</v>
      </c>
      <c r="H79" s="15" t="s">
        <v>6</v>
      </c>
      <c r="I79" s="15" t="s">
        <v>12</v>
      </c>
      <c r="J79" s="15" t="s">
        <v>382</v>
      </c>
      <c r="K79" s="15" t="s">
        <v>186</v>
      </c>
    </row>
    <row r="80" spans="1:11" x14ac:dyDescent="0.3">
      <c r="A80" s="13" t="s">
        <v>172</v>
      </c>
      <c r="B80" s="16" t="s">
        <v>4</v>
      </c>
      <c r="C80" s="15">
        <v>89</v>
      </c>
      <c r="D80" s="15">
        <v>70</v>
      </c>
      <c r="E80" s="15">
        <v>77</v>
      </c>
      <c r="F80" s="15" t="s">
        <v>227</v>
      </c>
      <c r="G80" s="15" t="s">
        <v>22</v>
      </c>
      <c r="H80" s="15" t="s">
        <v>6</v>
      </c>
      <c r="I80" s="15" t="s">
        <v>9</v>
      </c>
      <c r="J80" s="15" t="s">
        <v>382</v>
      </c>
      <c r="K80" s="15" t="s">
        <v>318</v>
      </c>
    </row>
    <row r="81" spans="1:11" x14ac:dyDescent="0.3">
      <c r="A81" s="13" t="s">
        <v>172</v>
      </c>
      <c r="B81" s="14" t="s">
        <v>4</v>
      </c>
      <c r="C81" s="15">
        <v>50</v>
      </c>
      <c r="D81" s="15">
        <v>50</v>
      </c>
      <c r="E81" s="15">
        <v>50</v>
      </c>
      <c r="F81" s="15" t="s">
        <v>173</v>
      </c>
      <c r="G81" s="15" t="s">
        <v>15</v>
      </c>
      <c r="H81" s="15" t="s">
        <v>15</v>
      </c>
      <c r="I81" s="15" t="s">
        <v>15</v>
      </c>
      <c r="J81" s="15" t="s">
        <v>382</v>
      </c>
      <c r="K81" s="15" t="s">
        <v>174</v>
      </c>
    </row>
    <row r="82" spans="1:11" x14ac:dyDescent="0.3">
      <c r="A82" s="13" t="s">
        <v>172</v>
      </c>
      <c r="B82" s="14" t="s">
        <v>18</v>
      </c>
      <c r="C82" s="15">
        <v>50</v>
      </c>
      <c r="D82" s="15">
        <v>90</v>
      </c>
      <c r="E82" s="15">
        <v>80</v>
      </c>
      <c r="F82" s="15" t="s">
        <v>189</v>
      </c>
      <c r="G82" s="15" t="s">
        <v>9</v>
      </c>
      <c r="H82" s="15" t="s">
        <v>9</v>
      </c>
      <c r="I82" s="15" t="s">
        <v>9</v>
      </c>
      <c r="J82" s="15" t="s">
        <v>382</v>
      </c>
      <c r="K82" s="15" t="s">
        <v>190</v>
      </c>
    </row>
    <row r="83" spans="1:11" x14ac:dyDescent="0.3">
      <c r="A83" s="13" t="s">
        <v>172</v>
      </c>
      <c r="B83" s="16" t="s">
        <v>11</v>
      </c>
      <c r="C83" s="15">
        <v>80</v>
      </c>
      <c r="D83" s="15">
        <v>80</v>
      </c>
      <c r="E83" s="15">
        <v>80</v>
      </c>
      <c r="F83" s="15" t="s">
        <v>187</v>
      </c>
      <c r="G83" s="15" t="s">
        <v>22</v>
      </c>
      <c r="H83" s="15" t="s">
        <v>6</v>
      </c>
      <c r="I83" s="15" t="s">
        <v>12</v>
      </c>
      <c r="J83" s="15" t="s">
        <v>196</v>
      </c>
      <c r="K83" s="15" t="s">
        <v>188</v>
      </c>
    </row>
    <row r="84" spans="1:11" x14ac:dyDescent="0.3">
      <c r="A84" s="13" t="s">
        <v>172</v>
      </c>
      <c r="B84" s="16" t="s">
        <v>11</v>
      </c>
      <c r="C84" s="15">
        <v>100</v>
      </c>
      <c r="D84" s="15">
        <v>56</v>
      </c>
      <c r="E84" s="15">
        <v>39</v>
      </c>
      <c r="F84" s="15" t="s">
        <v>226</v>
      </c>
      <c r="G84" s="15" t="s">
        <v>15</v>
      </c>
      <c r="H84" s="15" t="s">
        <v>6</v>
      </c>
      <c r="I84" s="15" t="s">
        <v>9</v>
      </c>
      <c r="J84" s="15" t="s">
        <v>196</v>
      </c>
      <c r="K84" s="15" t="s">
        <v>319</v>
      </c>
    </row>
    <row r="85" spans="1:11" x14ac:dyDescent="0.3">
      <c r="A85" s="13" t="s">
        <v>172</v>
      </c>
      <c r="B85" s="14" t="s">
        <v>18</v>
      </c>
      <c r="C85" s="15">
        <v>70</v>
      </c>
      <c r="D85" s="15">
        <v>80</v>
      </c>
      <c r="E85" s="15">
        <v>90</v>
      </c>
      <c r="F85" s="15" t="s">
        <v>179</v>
      </c>
      <c r="G85" s="15" t="s">
        <v>15</v>
      </c>
      <c r="H85" s="15" t="s">
        <v>6</v>
      </c>
      <c r="I85" s="15" t="s">
        <v>9</v>
      </c>
      <c r="J85" s="15" t="s">
        <v>196</v>
      </c>
      <c r="K85" s="15" t="s">
        <v>180</v>
      </c>
    </row>
    <row r="86" spans="1:11" x14ac:dyDescent="0.3">
      <c r="A86" s="13" t="s">
        <v>172</v>
      </c>
      <c r="B86" s="14" t="s">
        <v>18</v>
      </c>
      <c r="C86" s="15">
        <v>60</v>
      </c>
      <c r="D86" s="15">
        <v>60</v>
      </c>
      <c r="E86" s="15">
        <v>100</v>
      </c>
      <c r="F86" s="15" t="s">
        <v>14</v>
      </c>
      <c r="G86" s="15" t="s">
        <v>15</v>
      </c>
      <c r="H86" s="15" t="s">
        <v>22</v>
      </c>
      <c r="I86" s="15" t="s">
        <v>22</v>
      </c>
      <c r="J86" s="15" t="s">
        <v>196</v>
      </c>
      <c r="K86" s="15" t="s">
        <v>191</v>
      </c>
    </row>
    <row r="87" spans="1:11" x14ac:dyDescent="0.3">
      <c r="A87" s="13" t="s">
        <v>172</v>
      </c>
      <c r="B87" s="16" t="s">
        <v>11</v>
      </c>
      <c r="C87" s="15">
        <v>100</v>
      </c>
      <c r="D87" s="15">
        <v>50</v>
      </c>
      <c r="E87" s="15">
        <v>20</v>
      </c>
      <c r="F87" s="15" t="s">
        <v>193</v>
      </c>
      <c r="G87" s="15" t="s">
        <v>6</v>
      </c>
      <c r="H87" s="15" t="s">
        <v>6</v>
      </c>
      <c r="I87" s="15" t="s">
        <v>9</v>
      </c>
      <c r="J87" s="15" t="s">
        <v>196</v>
      </c>
      <c r="K87" s="15" t="s">
        <v>194</v>
      </c>
    </row>
    <row r="88" spans="1:11" x14ac:dyDescent="0.3">
      <c r="A88" s="13" t="s">
        <v>172</v>
      </c>
      <c r="B88" s="14" t="s">
        <v>18</v>
      </c>
      <c r="C88" s="15">
        <v>70</v>
      </c>
      <c r="D88" s="15">
        <v>55</v>
      </c>
      <c r="E88" s="15">
        <v>55</v>
      </c>
      <c r="F88" s="15" t="s">
        <v>183</v>
      </c>
      <c r="G88" s="15" t="s">
        <v>6</v>
      </c>
      <c r="H88" s="15" t="s">
        <v>6</v>
      </c>
      <c r="I88" s="15" t="s">
        <v>15</v>
      </c>
      <c r="J88" s="15" t="s">
        <v>196</v>
      </c>
      <c r="K88" s="15" t="s">
        <v>184</v>
      </c>
    </row>
    <row r="89" spans="1:11" x14ac:dyDescent="0.3">
      <c r="A89" s="13" t="s">
        <v>172</v>
      </c>
      <c r="B89" s="16" t="s">
        <v>11</v>
      </c>
      <c r="C89" s="15">
        <v>80</v>
      </c>
      <c r="D89" s="15">
        <v>70</v>
      </c>
      <c r="E89" s="15">
        <v>80</v>
      </c>
      <c r="F89" s="15"/>
      <c r="G89" s="15" t="s">
        <v>12</v>
      </c>
      <c r="H89" s="15" t="s">
        <v>6</v>
      </c>
      <c r="I89" s="15" t="s">
        <v>12</v>
      </c>
      <c r="J89" s="15" t="s">
        <v>196</v>
      </c>
      <c r="K89" s="15" t="s">
        <v>196</v>
      </c>
    </row>
    <row r="90" spans="1:11" x14ac:dyDescent="0.3">
      <c r="A90" s="13" t="s">
        <v>172</v>
      </c>
      <c r="B90" s="16" t="s">
        <v>11</v>
      </c>
      <c r="C90" s="15">
        <v>92</v>
      </c>
      <c r="D90" s="15">
        <v>38</v>
      </c>
      <c r="E90" s="15">
        <v>17</v>
      </c>
      <c r="F90" s="15" t="s">
        <v>228</v>
      </c>
      <c r="G90" s="15" t="s">
        <v>15</v>
      </c>
      <c r="H90" s="15" t="s">
        <v>6</v>
      </c>
      <c r="I90" s="15" t="s">
        <v>22</v>
      </c>
      <c r="J90" s="15"/>
      <c r="K90" s="15"/>
    </row>
    <row r="91" spans="1:11" x14ac:dyDescent="0.3">
      <c r="A91" s="13" t="s">
        <v>172</v>
      </c>
      <c r="B91" s="14" t="s">
        <v>18</v>
      </c>
      <c r="C91" s="15">
        <v>10</v>
      </c>
      <c r="D91" s="15"/>
      <c r="E91" s="15"/>
      <c r="F91" s="15" t="s">
        <v>192</v>
      </c>
      <c r="G91" s="15" t="s">
        <v>15</v>
      </c>
      <c r="H91" s="15"/>
      <c r="I91" s="15"/>
      <c r="J91" s="15"/>
      <c r="K91" s="15"/>
    </row>
    <row r="92" spans="1:11" x14ac:dyDescent="0.3">
      <c r="A92" s="13" t="s">
        <v>172</v>
      </c>
      <c r="B92" s="14" t="s">
        <v>4</v>
      </c>
      <c r="C92" s="15">
        <v>90</v>
      </c>
      <c r="D92" s="15">
        <v>90</v>
      </c>
      <c r="E92" s="15">
        <v>90</v>
      </c>
      <c r="F92" s="15" t="s">
        <v>195</v>
      </c>
      <c r="G92" s="15"/>
      <c r="H92" s="15"/>
      <c r="I92" s="15"/>
      <c r="J92" s="15"/>
      <c r="K92" s="15"/>
    </row>
    <row r="93" spans="1:11" x14ac:dyDescent="0.3">
      <c r="A93" s="4" t="s">
        <v>60</v>
      </c>
      <c r="B93" s="11" t="s">
        <v>11</v>
      </c>
      <c r="C93" s="5">
        <v>66</v>
      </c>
      <c r="D93" s="5">
        <v>91</v>
      </c>
      <c r="E93" s="5">
        <v>83</v>
      </c>
      <c r="F93" s="5" t="s">
        <v>77</v>
      </c>
      <c r="G93" s="5" t="s">
        <v>22</v>
      </c>
      <c r="H93" s="5" t="s">
        <v>6</v>
      </c>
      <c r="I93" s="5" t="s">
        <v>12</v>
      </c>
      <c r="J93" s="5" t="s">
        <v>384</v>
      </c>
      <c r="K93" s="5" t="s">
        <v>78</v>
      </c>
    </row>
    <row r="94" spans="1:11" x14ac:dyDescent="0.3">
      <c r="A94" s="4" t="s">
        <v>60</v>
      </c>
      <c r="B94" s="11" t="s">
        <v>18</v>
      </c>
      <c r="C94" s="5">
        <v>65</v>
      </c>
      <c r="D94" s="5">
        <v>61</v>
      </c>
      <c r="E94" s="5">
        <v>78</v>
      </c>
      <c r="F94" s="5" t="s">
        <v>212</v>
      </c>
      <c r="G94" s="5" t="s">
        <v>22</v>
      </c>
      <c r="H94" s="5" t="s">
        <v>6</v>
      </c>
      <c r="I94" s="5" t="s">
        <v>15</v>
      </c>
      <c r="J94" s="5" t="s">
        <v>384</v>
      </c>
      <c r="K94" s="5" t="s">
        <v>69</v>
      </c>
    </row>
    <row r="95" spans="1:11" x14ac:dyDescent="0.3">
      <c r="A95" s="4" t="s">
        <v>60</v>
      </c>
      <c r="B95" s="11" t="s">
        <v>18</v>
      </c>
      <c r="C95" s="5">
        <v>70</v>
      </c>
      <c r="D95" s="5">
        <v>80</v>
      </c>
      <c r="E95" s="5">
        <v>80</v>
      </c>
      <c r="F95" s="5" t="s">
        <v>82</v>
      </c>
      <c r="G95" s="5" t="s">
        <v>22</v>
      </c>
      <c r="H95" s="5" t="s">
        <v>6</v>
      </c>
      <c r="I95" s="5" t="s">
        <v>12</v>
      </c>
      <c r="J95" s="5" t="s">
        <v>384</v>
      </c>
      <c r="K95" s="5" t="s">
        <v>83</v>
      </c>
    </row>
    <row r="96" spans="1:11" x14ac:dyDescent="0.3">
      <c r="A96" s="4" t="s">
        <v>60</v>
      </c>
      <c r="B96" s="11"/>
      <c r="C96" s="5">
        <v>50</v>
      </c>
      <c r="D96" s="5">
        <v>50</v>
      </c>
      <c r="E96" s="5">
        <v>50</v>
      </c>
      <c r="F96" s="5" t="s">
        <v>86</v>
      </c>
      <c r="G96" s="5" t="s">
        <v>22</v>
      </c>
      <c r="H96" s="5" t="s">
        <v>6</v>
      </c>
      <c r="I96" s="5" t="s">
        <v>9</v>
      </c>
      <c r="J96" s="5" t="s">
        <v>384</v>
      </c>
      <c r="K96" s="5" t="s">
        <v>87</v>
      </c>
    </row>
    <row r="97" spans="1:11" x14ac:dyDescent="0.3">
      <c r="A97" s="4" t="s">
        <v>60</v>
      </c>
      <c r="B97" s="11" t="s">
        <v>11</v>
      </c>
      <c r="C97" s="5">
        <v>100</v>
      </c>
      <c r="D97" s="5">
        <v>100</v>
      </c>
      <c r="E97" s="5">
        <v>85</v>
      </c>
      <c r="F97" s="5" t="s">
        <v>217</v>
      </c>
      <c r="G97" s="5" t="s">
        <v>15</v>
      </c>
      <c r="H97" s="5" t="s">
        <v>6</v>
      </c>
      <c r="I97" s="5" t="s">
        <v>9</v>
      </c>
      <c r="J97" s="5" t="s">
        <v>384</v>
      </c>
      <c r="K97" s="5" t="s">
        <v>149</v>
      </c>
    </row>
    <row r="98" spans="1:11" x14ac:dyDescent="0.3">
      <c r="A98" s="4" t="s">
        <v>60</v>
      </c>
      <c r="B98" s="11" t="s">
        <v>4</v>
      </c>
      <c r="C98" s="5">
        <v>48</v>
      </c>
      <c r="D98" s="5">
        <v>90</v>
      </c>
      <c r="E98" s="5">
        <v>90</v>
      </c>
      <c r="F98" s="5" t="s">
        <v>62</v>
      </c>
      <c r="G98" s="5" t="s">
        <v>6</v>
      </c>
      <c r="H98" s="5" t="s">
        <v>6</v>
      </c>
      <c r="I98" s="5" t="s">
        <v>12</v>
      </c>
      <c r="J98" s="5" t="s">
        <v>384</v>
      </c>
      <c r="K98" s="5" t="s">
        <v>63</v>
      </c>
    </row>
    <row r="99" spans="1:11" x14ac:dyDescent="0.3">
      <c r="A99" s="4" t="s">
        <v>60</v>
      </c>
      <c r="B99" s="11" t="s">
        <v>4</v>
      </c>
      <c r="C99" s="5">
        <v>82</v>
      </c>
      <c r="D99" s="5">
        <v>67</v>
      </c>
      <c r="E99" s="5">
        <v>54</v>
      </c>
      <c r="F99" s="5" t="s">
        <v>73</v>
      </c>
      <c r="G99" s="5" t="s">
        <v>6</v>
      </c>
      <c r="H99" s="5" t="s">
        <v>6</v>
      </c>
      <c r="I99" s="5" t="s">
        <v>9</v>
      </c>
      <c r="J99" s="5" t="s">
        <v>384</v>
      </c>
      <c r="K99" s="5" t="s">
        <v>74</v>
      </c>
    </row>
    <row r="100" spans="1:11" x14ac:dyDescent="0.3">
      <c r="A100" s="4" t="s">
        <v>60</v>
      </c>
      <c r="B100" s="11" t="s">
        <v>18</v>
      </c>
      <c r="C100" s="5">
        <v>60</v>
      </c>
      <c r="D100" s="5">
        <v>75</v>
      </c>
      <c r="E100" s="5">
        <v>60</v>
      </c>
      <c r="F100" s="5" t="s">
        <v>90</v>
      </c>
      <c r="G100" s="5" t="s">
        <v>22</v>
      </c>
      <c r="H100" s="5" t="s">
        <v>6</v>
      </c>
      <c r="I100" s="5" t="s">
        <v>12</v>
      </c>
      <c r="J100" s="5" t="s">
        <v>382</v>
      </c>
      <c r="K100" s="5" t="s">
        <v>91</v>
      </c>
    </row>
    <row r="101" spans="1:11" x14ac:dyDescent="0.3">
      <c r="A101" s="4" t="s">
        <v>60</v>
      </c>
      <c r="B101" s="11" t="s">
        <v>11</v>
      </c>
      <c r="C101" s="5">
        <v>49</v>
      </c>
      <c r="D101" s="5">
        <v>41</v>
      </c>
      <c r="E101" s="5">
        <v>36</v>
      </c>
      <c r="F101" s="5" t="s">
        <v>66</v>
      </c>
      <c r="G101" s="5" t="s">
        <v>22</v>
      </c>
      <c r="H101" s="5" t="s">
        <v>6</v>
      </c>
      <c r="I101" s="5" t="s">
        <v>12</v>
      </c>
      <c r="J101" s="5" t="s">
        <v>196</v>
      </c>
      <c r="K101" s="5" t="s">
        <v>67</v>
      </c>
    </row>
    <row r="102" spans="1:11" x14ac:dyDescent="0.3">
      <c r="A102" s="4" t="s">
        <v>60</v>
      </c>
      <c r="B102" s="11" t="s">
        <v>18</v>
      </c>
      <c r="C102" s="5">
        <v>100</v>
      </c>
      <c r="D102" s="5">
        <v>100</v>
      </c>
      <c r="E102" s="5">
        <v>100</v>
      </c>
      <c r="F102" s="5" t="s">
        <v>210</v>
      </c>
      <c r="G102" s="5" t="s">
        <v>22</v>
      </c>
      <c r="H102" s="5" t="s">
        <v>6</v>
      </c>
      <c r="I102" s="5" t="s">
        <v>9</v>
      </c>
      <c r="J102" s="5" t="s">
        <v>196</v>
      </c>
      <c r="K102" s="5" t="s">
        <v>61</v>
      </c>
    </row>
    <row r="103" spans="1:11" x14ac:dyDescent="0.3">
      <c r="A103" s="4" t="s">
        <v>60</v>
      </c>
      <c r="B103" s="11" t="s">
        <v>18</v>
      </c>
      <c r="C103" s="5">
        <v>51</v>
      </c>
      <c r="D103" s="5">
        <v>54</v>
      </c>
      <c r="E103" s="5">
        <v>51</v>
      </c>
      <c r="F103" s="5" t="s">
        <v>215</v>
      </c>
      <c r="G103" s="5" t="s">
        <v>22</v>
      </c>
      <c r="H103" s="5" t="s">
        <v>6</v>
      </c>
      <c r="I103" s="5" t="s">
        <v>9</v>
      </c>
      <c r="J103" s="5" t="s">
        <v>196</v>
      </c>
      <c r="K103" s="5" t="s">
        <v>72</v>
      </c>
    </row>
    <row r="104" spans="1:11" x14ac:dyDescent="0.3">
      <c r="A104" s="4" t="s">
        <v>60</v>
      </c>
      <c r="B104" s="11" t="s">
        <v>11</v>
      </c>
      <c r="C104" s="5">
        <v>60</v>
      </c>
      <c r="D104" s="5">
        <v>70</v>
      </c>
      <c r="E104" s="5">
        <v>80</v>
      </c>
      <c r="F104" s="5" t="s">
        <v>84</v>
      </c>
      <c r="G104" s="5" t="s">
        <v>15</v>
      </c>
      <c r="H104" s="5" t="s">
        <v>6</v>
      </c>
      <c r="I104" s="5" t="s">
        <v>12</v>
      </c>
      <c r="J104" s="5" t="s">
        <v>196</v>
      </c>
      <c r="K104" s="5" t="s">
        <v>85</v>
      </c>
    </row>
    <row r="105" spans="1:11" x14ac:dyDescent="0.3">
      <c r="A105" s="4" t="s">
        <v>60</v>
      </c>
      <c r="B105" s="11" t="s">
        <v>11</v>
      </c>
      <c r="C105" s="5">
        <v>94</v>
      </c>
      <c r="D105" s="5">
        <v>51</v>
      </c>
      <c r="E105" s="5">
        <v>71</v>
      </c>
      <c r="F105" s="5" t="s">
        <v>214</v>
      </c>
      <c r="G105" s="5" t="s">
        <v>6</v>
      </c>
      <c r="H105" s="5" t="s">
        <v>6</v>
      </c>
      <c r="I105" s="5" t="s">
        <v>9</v>
      </c>
      <c r="J105" s="5" t="s">
        <v>196</v>
      </c>
      <c r="K105" s="5" t="s">
        <v>71</v>
      </c>
    </row>
    <row r="106" spans="1:11" x14ac:dyDescent="0.3">
      <c r="A106" s="4" t="s">
        <v>60</v>
      </c>
      <c r="B106" s="11" t="s">
        <v>11</v>
      </c>
      <c r="C106" s="5">
        <v>80</v>
      </c>
      <c r="D106" s="5">
        <v>90</v>
      </c>
      <c r="E106" s="5">
        <v>90</v>
      </c>
      <c r="F106" s="5" t="s">
        <v>88</v>
      </c>
      <c r="G106" s="5" t="s">
        <v>6</v>
      </c>
      <c r="H106" s="5" t="s">
        <v>6</v>
      </c>
      <c r="I106" s="5" t="s">
        <v>15</v>
      </c>
      <c r="J106" s="5" t="s">
        <v>196</v>
      </c>
      <c r="K106" s="5" t="s">
        <v>89</v>
      </c>
    </row>
    <row r="107" spans="1:11" x14ac:dyDescent="0.3">
      <c r="A107" s="4" t="s">
        <v>60</v>
      </c>
      <c r="B107" s="11" t="s">
        <v>18</v>
      </c>
      <c r="C107" s="5"/>
      <c r="D107" s="5"/>
      <c r="E107" s="5"/>
      <c r="F107" s="5" t="s">
        <v>211</v>
      </c>
      <c r="G107" s="5" t="s">
        <v>6</v>
      </c>
      <c r="H107" s="5" t="s">
        <v>6</v>
      </c>
      <c r="I107" s="5" t="s">
        <v>22</v>
      </c>
      <c r="J107" s="5" t="s">
        <v>196</v>
      </c>
      <c r="K107" s="5" t="s">
        <v>35</v>
      </c>
    </row>
    <row r="108" spans="1:11" x14ac:dyDescent="0.3">
      <c r="A108" s="4" t="s">
        <v>60</v>
      </c>
      <c r="B108" s="11" t="s">
        <v>4</v>
      </c>
      <c r="C108" s="5">
        <v>81</v>
      </c>
      <c r="D108" s="5">
        <v>64</v>
      </c>
      <c r="E108" s="5">
        <v>69</v>
      </c>
      <c r="F108" s="5" t="s">
        <v>68</v>
      </c>
      <c r="G108" s="5" t="s">
        <v>6</v>
      </c>
      <c r="H108" s="5" t="s">
        <v>6</v>
      </c>
      <c r="I108" s="5" t="s">
        <v>22</v>
      </c>
      <c r="J108" s="5" t="s">
        <v>196</v>
      </c>
      <c r="K108" s="5" t="s">
        <v>27</v>
      </c>
    </row>
    <row r="109" spans="1:11" x14ac:dyDescent="0.3">
      <c r="A109" s="4" t="s">
        <v>60</v>
      </c>
      <c r="B109" s="11" t="s">
        <v>4</v>
      </c>
      <c r="C109" s="5">
        <v>100</v>
      </c>
      <c r="D109" s="5">
        <v>100</v>
      </c>
      <c r="E109" s="5">
        <v>99</v>
      </c>
      <c r="F109" s="5" t="s">
        <v>213</v>
      </c>
      <c r="G109" s="5" t="s">
        <v>6</v>
      </c>
      <c r="H109" s="5" t="s">
        <v>6</v>
      </c>
      <c r="I109" s="5" t="s">
        <v>9</v>
      </c>
      <c r="J109" s="5" t="s">
        <v>196</v>
      </c>
      <c r="K109" s="5" t="s">
        <v>70</v>
      </c>
    </row>
    <row r="110" spans="1:11" x14ac:dyDescent="0.3">
      <c r="A110" s="4" t="s">
        <v>60</v>
      </c>
      <c r="B110" s="11" t="s">
        <v>4</v>
      </c>
      <c r="C110" s="5">
        <v>70</v>
      </c>
      <c r="D110" s="5">
        <v>80</v>
      </c>
      <c r="E110" s="5">
        <v>80</v>
      </c>
      <c r="F110" s="5" t="s">
        <v>79</v>
      </c>
      <c r="G110" s="5" t="s">
        <v>6</v>
      </c>
      <c r="H110" s="5" t="s">
        <v>6</v>
      </c>
      <c r="I110" s="5" t="s">
        <v>12</v>
      </c>
      <c r="J110" s="5" t="s">
        <v>196</v>
      </c>
      <c r="K110" s="5" t="s">
        <v>80</v>
      </c>
    </row>
    <row r="111" spans="1:11" x14ac:dyDescent="0.3">
      <c r="A111" s="4" t="s">
        <v>60</v>
      </c>
      <c r="B111" s="11" t="s">
        <v>4</v>
      </c>
      <c r="C111" s="5">
        <v>80</v>
      </c>
      <c r="D111" s="5">
        <v>70</v>
      </c>
      <c r="E111" s="5">
        <v>80</v>
      </c>
      <c r="F111" s="5" t="s">
        <v>216</v>
      </c>
      <c r="G111" s="5" t="s">
        <v>22</v>
      </c>
      <c r="H111" s="5" t="s">
        <v>6</v>
      </c>
      <c r="I111" s="5" t="s">
        <v>15</v>
      </c>
      <c r="J111" s="5"/>
      <c r="K111" s="5"/>
    </row>
    <row r="112" spans="1:11" x14ac:dyDescent="0.3">
      <c r="A112" s="4" t="s">
        <v>60</v>
      </c>
      <c r="B112" s="11" t="s">
        <v>4</v>
      </c>
      <c r="C112" s="5">
        <v>100</v>
      </c>
      <c r="D112" s="5">
        <v>79</v>
      </c>
      <c r="E112" s="5">
        <v>59</v>
      </c>
      <c r="F112" s="5" t="s">
        <v>65</v>
      </c>
      <c r="G112" s="5" t="s">
        <v>15</v>
      </c>
      <c r="H112" s="5" t="s">
        <v>6</v>
      </c>
      <c r="I112" s="5" t="s">
        <v>22</v>
      </c>
      <c r="J112" s="5"/>
      <c r="K112" s="5"/>
    </row>
    <row r="113" spans="1:11" x14ac:dyDescent="0.3">
      <c r="A113" s="4" t="s">
        <v>60</v>
      </c>
      <c r="B113" s="11" t="s">
        <v>11</v>
      </c>
      <c r="C113" s="5">
        <v>100</v>
      </c>
      <c r="D113" s="5">
        <v>82</v>
      </c>
      <c r="E113" s="5">
        <v>100</v>
      </c>
      <c r="F113" s="5" t="s">
        <v>64</v>
      </c>
      <c r="G113" s="5" t="s">
        <v>6</v>
      </c>
      <c r="H113" s="5" t="s">
        <v>6</v>
      </c>
      <c r="I113" s="5" t="s">
        <v>9</v>
      </c>
      <c r="J113" s="5"/>
      <c r="K113" s="5"/>
    </row>
    <row r="114" spans="1:11" x14ac:dyDescent="0.3">
      <c r="A114" s="4" t="s">
        <v>60</v>
      </c>
      <c r="B114" s="11" t="s">
        <v>18</v>
      </c>
      <c r="C114" s="5">
        <v>34</v>
      </c>
      <c r="D114" s="5">
        <v>70</v>
      </c>
      <c r="E114" s="5">
        <v>99</v>
      </c>
      <c r="F114" s="5" t="s">
        <v>75</v>
      </c>
      <c r="G114" s="5" t="s">
        <v>6</v>
      </c>
      <c r="H114" s="5" t="s">
        <v>6</v>
      </c>
      <c r="I114" s="5" t="s">
        <v>12</v>
      </c>
      <c r="J114" s="5"/>
      <c r="K114" s="5" t="s">
        <v>76</v>
      </c>
    </row>
    <row r="115" spans="1:11" x14ac:dyDescent="0.3">
      <c r="A115" s="4" t="s">
        <v>60</v>
      </c>
      <c r="B115" s="11" t="s">
        <v>4</v>
      </c>
      <c r="C115" s="5">
        <v>30</v>
      </c>
      <c r="D115" s="5">
        <v>20</v>
      </c>
      <c r="E115" s="5">
        <v>20</v>
      </c>
      <c r="F115" s="5" t="s">
        <v>92</v>
      </c>
      <c r="G115" s="5" t="s">
        <v>6</v>
      </c>
      <c r="H115" s="5" t="s">
        <v>6</v>
      </c>
      <c r="I115" s="5" t="s">
        <v>9</v>
      </c>
      <c r="J115" s="5"/>
      <c r="K115" s="5"/>
    </row>
    <row r="116" spans="1:11" x14ac:dyDescent="0.3">
      <c r="A116" s="4" t="s">
        <v>60</v>
      </c>
      <c r="B116" s="11"/>
      <c r="C116" s="5">
        <v>58</v>
      </c>
      <c r="D116" s="5">
        <v>48</v>
      </c>
      <c r="E116" s="5">
        <v>51</v>
      </c>
      <c r="F116" s="5" t="s">
        <v>81</v>
      </c>
      <c r="G116" s="5" t="s">
        <v>6</v>
      </c>
      <c r="H116" s="5" t="s">
        <v>6</v>
      </c>
      <c r="I116" s="5" t="s">
        <v>15</v>
      </c>
      <c r="J116" s="5"/>
      <c r="K116" s="5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F66EEB-A780-48E5-8079-65CE03A34F93}">
          <x14:formula1>
            <xm:f>'Potential Uses'!#REF!</xm:f>
          </x14:formula1>
          <xm:sqref>L3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D7B2A-E883-4240-8656-DB56B935F7AF}">
  <dimension ref="A1:B1"/>
  <sheetViews>
    <sheetView topLeftCell="A4" workbookViewId="0">
      <selection activeCell="J29" sqref="J29"/>
    </sheetView>
  </sheetViews>
  <sheetFormatPr defaultRowHeight="14.4" x14ac:dyDescent="0.3"/>
  <cols>
    <col min="1" max="1" width="11.44140625" bestFit="1" customWidth="1"/>
  </cols>
  <sheetData>
    <row r="1" spans="1:2" x14ac:dyDescent="0.3">
      <c r="A1" t="s">
        <v>390</v>
      </c>
      <c r="B1" s="8">
        <v>114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1085A-7DB0-4DDD-AD40-B99F897BD0A0}">
  <dimension ref="A2:F34"/>
  <sheetViews>
    <sheetView topLeftCell="A13" workbookViewId="0">
      <selection activeCell="D38" sqref="D38"/>
    </sheetView>
  </sheetViews>
  <sheetFormatPr defaultRowHeight="14.4" x14ac:dyDescent="0.3"/>
  <cols>
    <col min="1" max="1" width="33.6640625" bestFit="1" customWidth="1"/>
    <col min="2" max="5" width="10.44140625" bestFit="1" customWidth="1"/>
    <col min="6" max="6" width="10.5546875" bestFit="1" customWidth="1"/>
  </cols>
  <sheetData>
    <row r="2" spans="1:6" x14ac:dyDescent="0.3">
      <c r="A2" s="17" t="s">
        <v>370</v>
      </c>
      <c r="B2" s="17" t="s">
        <v>369</v>
      </c>
    </row>
    <row r="3" spans="1:6" x14ac:dyDescent="0.3">
      <c r="A3" s="17" t="s">
        <v>162</v>
      </c>
      <c r="B3" t="s">
        <v>93</v>
      </c>
      <c r="C3" t="s">
        <v>3</v>
      </c>
      <c r="D3" t="s">
        <v>172</v>
      </c>
      <c r="E3" t="s">
        <v>60</v>
      </c>
      <c r="F3" t="s">
        <v>368</v>
      </c>
    </row>
    <row r="4" spans="1:6" x14ac:dyDescent="0.3">
      <c r="A4" t="s">
        <v>22</v>
      </c>
      <c r="B4" s="21">
        <v>11</v>
      </c>
      <c r="C4" s="21">
        <v>2</v>
      </c>
      <c r="D4" s="21">
        <v>5</v>
      </c>
      <c r="E4" s="21">
        <v>9</v>
      </c>
      <c r="F4" s="21">
        <v>27</v>
      </c>
    </row>
    <row r="5" spans="1:6" x14ac:dyDescent="0.3">
      <c r="A5" t="s">
        <v>15</v>
      </c>
      <c r="B5" s="21">
        <v>9</v>
      </c>
      <c r="C5" s="21">
        <v>10</v>
      </c>
      <c r="D5" s="21">
        <v>8</v>
      </c>
      <c r="E5" s="21">
        <v>3</v>
      </c>
      <c r="F5" s="21">
        <v>30</v>
      </c>
    </row>
    <row r="6" spans="1:6" x14ac:dyDescent="0.3">
      <c r="A6" t="s">
        <v>9</v>
      </c>
      <c r="B6" s="21">
        <v>2</v>
      </c>
      <c r="C6" s="21">
        <v>17</v>
      </c>
      <c r="D6" s="21">
        <v>1</v>
      </c>
      <c r="E6" s="21"/>
      <c r="F6" s="21">
        <v>20</v>
      </c>
    </row>
    <row r="7" spans="1:6" x14ac:dyDescent="0.3">
      <c r="A7" t="s">
        <v>6</v>
      </c>
      <c r="B7" s="21">
        <v>9</v>
      </c>
      <c r="C7" s="21">
        <v>3</v>
      </c>
      <c r="D7" s="21">
        <v>2</v>
      </c>
      <c r="E7" s="21">
        <v>12</v>
      </c>
      <c r="F7" s="21">
        <v>26</v>
      </c>
    </row>
    <row r="8" spans="1:6" x14ac:dyDescent="0.3">
      <c r="A8" t="s">
        <v>12</v>
      </c>
      <c r="B8" s="21">
        <v>3</v>
      </c>
      <c r="C8" s="21">
        <v>5</v>
      </c>
      <c r="D8" s="21">
        <v>1</v>
      </c>
      <c r="E8" s="21"/>
      <c r="F8" s="21">
        <v>9</v>
      </c>
    </row>
    <row r="9" spans="1:6" x14ac:dyDescent="0.3">
      <c r="A9" t="s">
        <v>368</v>
      </c>
      <c r="B9" s="21">
        <v>34</v>
      </c>
      <c r="C9" s="21">
        <v>37</v>
      </c>
      <c r="D9" s="21">
        <v>17</v>
      </c>
      <c r="E9" s="21">
        <v>24</v>
      </c>
      <c r="F9" s="21">
        <v>112</v>
      </c>
    </row>
    <row r="14" spans="1:6" x14ac:dyDescent="0.3">
      <c r="A14" s="17" t="s">
        <v>370</v>
      </c>
      <c r="B14" s="17" t="s">
        <v>369</v>
      </c>
    </row>
    <row r="15" spans="1:6" x14ac:dyDescent="0.3">
      <c r="A15" s="17" t="s">
        <v>163</v>
      </c>
      <c r="B15" t="s">
        <v>93</v>
      </c>
      <c r="C15" t="s">
        <v>3</v>
      </c>
      <c r="D15" t="s">
        <v>172</v>
      </c>
      <c r="E15" t="s">
        <v>60</v>
      </c>
      <c r="F15" t="s">
        <v>368</v>
      </c>
    </row>
    <row r="16" spans="1:6" x14ac:dyDescent="0.3">
      <c r="A16" t="s">
        <v>22</v>
      </c>
      <c r="B16">
        <v>5</v>
      </c>
      <c r="C16">
        <v>4</v>
      </c>
      <c r="D16">
        <v>1</v>
      </c>
      <c r="F16">
        <v>10</v>
      </c>
    </row>
    <row r="17" spans="1:6" x14ac:dyDescent="0.3">
      <c r="A17" t="s">
        <v>15</v>
      </c>
      <c r="B17">
        <v>2</v>
      </c>
      <c r="C17">
        <v>3</v>
      </c>
      <c r="D17">
        <v>1</v>
      </c>
      <c r="F17">
        <v>6</v>
      </c>
    </row>
    <row r="18" spans="1:6" x14ac:dyDescent="0.3">
      <c r="A18" t="s">
        <v>9</v>
      </c>
      <c r="B18">
        <v>1</v>
      </c>
      <c r="C18">
        <v>2</v>
      </c>
      <c r="D18">
        <v>1</v>
      </c>
      <c r="F18">
        <v>4</v>
      </c>
    </row>
    <row r="19" spans="1:6" x14ac:dyDescent="0.3">
      <c r="A19" t="s">
        <v>6</v>
      </c>
      <c r="B19">
        <v>25</v>
      </c>
      <c r="C19">
        <v>26</v>
      </c>
      <c r="D19">
        <v>12</v>
      </c>
      <c r="E19">
        <v>24</v>
      </c>
      <c r="F19">
        <v>87</v>
      </c>
    </row>
    <row r="20" spans="1:6" x14ac:dyDescent="0.3">
      <c r="A20" t="s">
        <v>12</v>
      </c>
      <c r="C20">
        <v>1</v>
      </c>
      <c r="F20">
        <v>1</v>
      </c>
    </row>
    <row r="21" spans="1:6" x14ac:dyDescent="0.3">
      <c r="A21" t="s">
        <v>367</v>
      </c>
      <c r="B21">
        <v>2</v>
      </c>
      <c r="C21">
        <v>1</v>
      </c>
      <c r="D21">
        <v>3</v>
      </c>
      <c r="F21">
        <v>6</v>
      </c>
    </row>
    <row r="22" spans="1:6" x14ac:dyDescent="0.3">
      <c r="A22" t="s">
        <v>368</v>
      </c>
      <c r="B22">
        <v>35</v>
      </c>
      <c r="C22">
        <v>37</v>
      </c>
      <c r="D22">
        <v>18</v>
      </c>
      <c r="E22">
        <v>24</v>
      </c>
      <c r="F22">
        <v>114</v>
      </c>
    </row>
    <row r="26" spans="1:6" x14ac:dyDescent="0.3">
      <c r="A26" s="17" t="s">
        <v>370</v>
      </c>
      <c r="B26" s="17" t="s">
        <v>369</v>
      </c>
    </row>
    <row r="27" spans="1:6" x14ac:dyDescent="0.3">
      <c r="A27" s="17" t="s">
        <v>164</v>
      </c>
      <c r="B27" t="s">
        <v>93</v>
      </c>
      <c r="C27" t="s">
        <v>3</v>
      </c>
      <c r="D27" t="s">
        <v>172</v>
      </c>
      <c r="E27" t="s">
        <v>60</v>
      </c>
      <c r="F27" t="s">
        <v>368</v>
      </c>
    </row>
    <row r="28" spans="1:6" x14ac:dyDescent="0.3">
      <c r="A28" t="s">
        <v>22</v>
      </c>
      <c r="B28">
        <v>3</v>
      </c>
      <c r="C28">
        <v>4</v>
      </c>
      <c r="D28">
        <v>2</v>
      </c>
      <c r="E28">
        <v>3</v>
      </c>
      <c r="F28">
        <v>12</v>
      </c>
    </row>
    <row r="29" spans="1:6" x14ac:dyDescent="0.3">
      <c r="A29" t="s">
        <v>15</v>
      </c>
      <c r="B29">
        <v>9</v>
      </c>
      <c r="C29">
        <v>7</v>
      </c>
      <c r="D29">
        <v>3</v>
      </c>
      <c r="E29">
        <v>4</v>
      </c>
      <c r="F29">
        <v>23</v>
      </c>
    </row>
    <row r="30" spans="1:6" x14ac:dyDescent="0.3">
      <c r="A30" t="s">
        <v>9</v>
      </c>
      <c r="B30">
        <v>18</v>
      </c>
      <c r="C30">
        <v>12</v>
      </c>
      <c r="D30">
        <v>5</v>
      </c>
      <c r="E30">
        <v>9</v>
      </c>
      <c r="F30">
        <v>44</v>
      </c>
    </row>
    <row r="31" spans="1:6" x14ac:dyDescent="0.3">
      <c r="A31" t="s">
        <v>6</v>
      </c>
      <c r="C31">
        <v>2</v>
      </c>
      <c r="F31">
        <v>2</v>
      </c>
    </row>
    <row r="32" spans="1:6" x14ac:dyDescent="0.3">
      <c r="A32" t="s">
        <v>12</v>
      </c>
      <c r="B32">
        <v>4</v>
      </c>
      <c r="C32">
        <v>11</v>
      </c>
      <c r="D32">
        <v>5</v>
      </c>
      <c r="E32">
        <v>8</v>
      </c>
      <c r="F32">
        <v>28</v>
      </c>
    </row>
    <row r="33" spans="1:6" x14ac:dyDescent="0.3">
      <c r="A33" t="s">
        <v>367</v>
      </c>
      <c r="B33">
        <v>1</v>
      </c>
      <c r="C33">
        <v>1</v>
      </c>
      <c r="D33">
        <v>3</v>
      </c>
      <c r="F33">
        <v>5</v>
      </c>
    </row>
    <row r="34" spans="1:6" x14ac:dyDescent="0.3">
      <c r="A34" t="s">
        <v>368</v>
      </c>
      <c r="B34">
        <v>35</v>
      </c>
      <c r="C34">
        <v>37</v>
      </c>
      <c r="D34">
        <v>18</v>
      </c>
      <c r="E34">
        <v>24</v>
      </c>
      <c r="F34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4364D-7132-4C8C-A02D-91B7E0937A74}">
  <dimension ref="A2:E62"/>
  <sheetViews>
    <sheetView workbookViewId="0">
      <selection activeCell="D54" sqref="D54"/>
    </sheetView>
  </sheetViews>
  <sheetFormatPr defaultRowHeight="14.4" x14ac:dyDescent="0.3"/>
  <cols>
    <col min="1" max="1" width="30.5546875" bestFit="1" customWidth="1"/>
    <col min="2" max="2" width="20.44140625" bestFit="1" customWidth="1"/>
    <col min="3" max="3" width="20" bestFit="1" customWidth="1"/>
    <col min="4" max="5" width="20.5546875" bestFit="1" customWidth="1"/>
    <col min="6" max="45" width="13.6640625" bestFit="1" customWidth="1"/>
    <col min="46" max="46" width="12" bestFit="1" customWidth="1"/>
  </cols>
  <sheetData>
    <row r="2" spans="1:5" x14ac:dyDescent="0.3">
      <c r="A2" s="17" t="s">
        <v>157</v>
      </c>
      <c r="B2" s="17" t="s">
        <v>369</v>
      </c>
      <c r="C2" t="s">
        <v>371</v>
      </c>
      <c r="D2" t="s">
        <v>372</v>
      </c>
      <c r="E2" t="s">
        <v>373</v>
      </c>
    </row>
    <row r="3" spans="1:5" x14ac:dyDescent="0.3">
      <c r="A3" t="s">
        <v>4</v>
      </c>
      <c r="B3" t="s">
        <v>93</v>
      </c>
      <c r="C3" s="18">
        <v>86.25</v>
      </c>
      <c r="D3" s="18">
        <v>80.166666666666671</v>
      </c>
      <c r="E3" s="18">
        <v>76.333333333333329</v>
      </c>
    </row>
    <row r="4" spans="1:5" x14ac:dyDescent="0.3">
      <c r="A4" t="s">
        <v>375</v>
      </c>
      <c r="C4" s="18">
        <v>86.25</v>
      </c>
      <c r="D4" s="18">
        <v>80.166666666666671</v>
      </c>
      <c r="E4" s="18">
        <v>76.333333333333329</v>
      </c>
    </row>
    <row r="5" spans="1:5" x14ac:dyDescent="0.3">
      <c r="A5" t="s">
        <v>18</v>
      </c>
      <c r="B5" t="s">
        <v>93</v>
      </c>
      <c r="C5" s="18">
        <v>82.727272727272734</v>
      </c>
      <c r="D5" s="18">
        <v>82.36363636363636</v>
      </c>
      <c r="E5" s="18">
        <v>74.63636363636364</v>
      </c>
    </row>
    <row r="6" spans="1:5" x14ac:dyDescent="0.3">
      <c r="A6" t="s">
        <v>376</v>
      </c>
      <c r="C6" s="18">
        <v>82.727272727272734</v>
      </c>
      <c r="D6" s="18">
        <v>82.36363636363636</v>
      </c>
      <c r="E6" s="18">
        <v>74.63636363636364</v>
      </c>
    </row>
    <row r="7" spans="1:5" x14ac:dyDescent="0.3">
      <c r="A7" t="s">
        <v>11</v>
      </c>
      <c r="B7" t="s">
        <v>93</v>
      </c>
      <c r="C7" s="18">
        <v>83</v>
      </c>
      <c r="D7" s="18">
        <v>78.583333333333329</v>
      </c>
      <c r="E7" s="18">
        <v>77.416666666666671</v>
      </c>
    </row>
    <row r="8" spans="1:5" x14ac:dyDescent="0.3">
      <c r="A8" t="s">
        <v>377</v>
      </c>
      <c r="C8" s="18">
        <v>83</v>
      </c>
      <c r="D8" s="18">
        <v>78.583333333333329</v>
      </c>
      <c r="E8" s="18">
        <v>77.416666666666671</v>
      </c>
    </row>
    <row r="9" spans="1:5" x14ac:dyDescent="0.3">
      <c r="A9" t="s">
        <v>368</v>
      </c>
      <c r="C9" s="18">
        <v>84.028571428571425</v>
      </c>
      <c r="D9" s="18">
        <v>80.314285714285717</v>
      </c>
      <c r="E9" s="18">
        <v>76.171428571428578</v>
      </c>
    </row>
    <row r="14" spans="1:5" x14ac:dyDescent="0.3">
      <c r="A14" s="17" t="s">
        <v>157</v>
      </c>
      <c r="B14" s="17" t="s">
        <v>369</v>
      </c>
      <c r="C14" t="s">
        <v>378</v>
      </c>
      <c r="D14" t="s">
        <v>379</v>
      </c>
      <c r="E14" t="s">
        <v>380</v>
      </c>
    </row>
    <row r="15" spans="1:5" x14ac:dyDescent="0.3">
      <c r="A15" t="s">
        <v>367</v>
      </c>
      <c r="B15" t="s">
        <v>60</v>
      </c>
      <c r="C15" s="18">
        <v>2</v>
      </c>
      <c r="D15" s="18">
        <v>2</v>
      </c>
      <c r="E15" s="18">
        <v>2</v>
      </c>
    </row>
    <row r="16" spans="1:5" x14ac:dyDescent="0.3">
      <c r="A16" t="s">
        <v>374</v>
      </c>
      <c r="C16" s="18">
        <v>2</v>
      </c>
      <c r="D16" s="18">
        <v>2</v>
      </c>
      <c r="E16" s="18">
        <v>2</v>
      </c>
    </row>
    <row r="17" spans="1:5" x14ac:dyDescent="0.3">
      <c r="A17" t="s">
        <v>4</v>
      </c>
      <c r="B17" t="s">
        <v>93</v>
      </c>
      <c r="C17" s="18">
        <v>12</v>
      </c>
      <c r="D17" s="18">
        <v>12</v>
      </c>
      <c r="E17" s="18">
        <v>12</v>
      </c>
    </row>
    <row r="18" spans="1:5" x14ac:dyDescent="0.3">
      <c r="B18" t="s">
        <v>3</v>
      </c>
      <c r="C18" s="18">
        <v>14</v>
      </c>
      <c r="D18" s="18">
        <v>14</v>
      </c>
      <c r="E18" s="18">
        <v>14</v>
      </c>
    </row>
    <row r="19" spans="1:5" x14ac:dyDescent="0.3">
      <c r="B19" t="s">
        <v>172</v>
      </c>
      <c r="C19" s="18">
        <v>6</v>
      </c>
      <c r="D19" s="18">
        <v>6</v>
      </c>
      <c r="E19" s="18">
        <v>6</v>
      </c>
    </row>
    <row r="20" spans="1:5" x14ac:dyDescent="0.3">
      <c r="B20" t="s">
        <v>60</v>
      </c>
      <c r="C20" s="18">
        <v>8</v>
      </c>
      <c r="D20" s="18">
        <v>8</v>
      </c>
      <c r="E20" s="18">
        <v>8</v>
      </c>
    </row>
    <row r="21" spans="1:5" x14ac:dyDescent="0.3">
      <c r="A21" t="s">
        <v>375</v>
      </c>
      <c r="C21" s="18">
        <v>40</v>
      </c>
      <c r="D21" s="18">
        <v>40</v>
      </c>
      <c r="E21" s="18">
        <v>40</v>
      </c>
    </row>
    <row r="22" spans="1:5" x14ac:dyDescent="0.3">
      <c r="A22" t="s">
        <v>18</v>
      </c>
      <c r="B22" t="s">
        <v>93</v>
      </c>
      <c r="C22" s="18">
        <v>11</v>
      </c>
      <c r="D22" s="18">
        <v>11</v>
      </c>
      <c r="E22" s="18">
        <v>11</v>
      </c>
    </row>
    <row r="23" spans="1:5" x14ac:dyDescent="0.3">
      <c r="B23" t="s">
        <v>3</v>
      </c>
      <c r="C23" s="18">
        <v>12</v>
      </c>
      <c r="D23" s="18">
        <v>12</v>
      </c>
      <c r="E23" s="18">
        <v>12</v>
      </c>
    </row>
    <row r="24" spans="1:5" x14ac:dyDescent="0.3">
      <c r="B24" t="s">
        <v>172</v>
      </c>
      <c r="C24" s="18">
        <v>6</v>
      </c>
      <c r="D24" s="18">
        <v>5</v>
      </c>
      <c r="E24" s="18">
        <v>5</v>
      </c>
    </row>
    <row r="25" spans="1:5" x14ac:dyDescent="0.3">
      <c r="B25" t="s">
        <v>60</v>
      </c>
      <c r="C25" s="18">
        <v>6</v>
      </c>
      <c r="D25" s="18">
        <v>6</v>
      </c>
      <c r="E25" s="18">
        <v>6</v>
      </c>
    </row>
    <row r="26" spans="1:5" x14ac:dyDescent="0.3">
      <c r="A26" t="s">
        <v>376</v>
      </c>
      <c r="C26" s="18">
        <v>35</v>
      </c>
      <c r="D26" s="18">
        <v>34</v>
      </c>
      <c r="E26" s="18">
        <v>34</v>
      </c>
    </row>
    <row r="27" spans="1:5" x14ac:dyDescent="0.3">
      <c r="A27" t="s">
        <v>11</v>
      </c>
      <c r="B27" t="s">
        <v>93</v>
      </c>
      <c r="C27" s="18">
        <v>12</v>
      </c>
      <c r="D27" s="18">
        <v>12</v>
      </c>
      <c r="E27" s="18">
        <v>12</v>
      </c>
    </row>
    <row r="28" spans="1:5" x14ac:dyDescent="0.3">
      <c r="B28" t="s">
        <v>3</v>
      </c>
      <c r="C28" s="18">
        <v>10</v>
      </c>
      <c r="D28" s="18">
        <v>10</v>
      </c>
      <c r="E28" s="18">
        <v>10</v>
      </c>
    </row>
    <row r="29" spans="1:5" x14ac:dyDescent="0.3">
      <c r="B29" t="s">
        <v>172</v>
      </c>
      <c r="C29" s="18">
        <v>6</v>
      </c>
      <c r="D29" s="18">
        <v>6</v>
      </c>
      <c r="E29" s="18">
        <v>6</v>
      </c>
    </row>
    <row r="30" spans="1:5" x14ac:dyDescent="0.3">
      <c r="B30" t="s">
        <v>60</v>
      </c>
      <c r="C30" s="18">
        <v>7</v>
      </c>
      <c r="D30" s="18">
        <v>7</v>
      </c>
      <c r="E30" s="18">
        <v>7</v>
      </c>
    </row>
    <row r="31" spans="1:5" x14ac:dyDescent="0.3">
      <c r="A31" t="s">
        <v>377</v>
      </c>
      <c r="C31" s="18">
        <v>35</v>
      </c>
      <c r="D31" s="18">
        <v>35</v>
      </c>
      <c r="E31" s="18">
        <v>35</v>
      </c>
    </row>
    <row r="32" spans="1:5" x14ac:dyDescent="0.3">
      <c r="A32" t="s">
        <v>368</v>
      </c>
      <c r="C32" s="18">
        <v>112</v>
      </c>
      <c r="D32" s="18">
        <v>111</v>
      </c>
      <c r="E32" s="18">
        <v>111</v>
      </c>
    </row>
    <row r="37" spans="1:4" x14ac:dyDescent="0.3">
      <c r="A37" s="17" t="s">
        <v>157</v>
      </c>
      <c r="B37" t="s">
        <v>371</v>
      </c>
      <c r="C37" t="s">
        <v>372</v>
      </c>
      <c r="D37" t="s">
        <v>373</v>
      </c>
    </row>
    <row r="38" spans="1:4" x14ac:dyDescent="0.3">
      <c r="A38" t="s">
        <v>367</v>
      </c>
      <c r="B38" s="18">
        <v>54</v>
      </c>
      <c r="C38" s="18">
        <v>49</v>
      </c>
      <c r="D38" s="18">
        <v>50.5</v>
      </c>
    </row>
    <row r="39" spans="1:4" x14ac:dyDescent="0.3">
      <c r="A39" t="s">
        <v>4</v>
      </c>
      <c r="B39" s="18">
        <v>77.174999999999997</v>
      </c>
      <c r="C39" s="18">
        <v>73.95</v>
      </c>
      <c r="D39" s="18">
        <v>72.825000000000003</v>
      </c>
    </row>
    <row r="40" spans="1:4" x14ac:dyDescent="0.3">
      <c r="A40" t="s">
        <v>18</v>
      </c>
      <c r="B40" s="18">
        <v>71.51428571428572</v>
      </c>
      <c r="C40" s="18">
        <v>75.32352941176471</v>
      </c>
      <c r="D40" s="18">
        <v>75.294117647058826</v>
      </c>
    </row>
    <row r="41" spans="1:4" x14ac:dyDescent="0.3">
      <c r="A41" t="s">
        <v>11</v>
      </c>
      <c r="B41" s="18">
        <v>81.914285714285711</v>
      </c>
      <c r="C41" s="18">
        <v>73.971428571428575</v>
      </c>
      <c r="D41" s="18">
        <v>73.028571428571425</v>
      </c>
    </row>
    <row r="42" spans="1:4" x14ac:dyDescent="0.3">
      <c r="A42" t="s">
        <v>368</v>
      </c>
      <c r="B42" s="18">
        <v>76.473214285714292</v>
      </c>
      <c r="C42" s="18">
        <v>73.927927927927925</v>
      </c>
      <c r="D42" s="18">
        <v>73.243243243243242</v>
      </c>
    </row>
    <row r="43" spans="1:4" x14ac:dyDescent="0.3">
      <c r="B43" s="18"/>
      <c r="C43" s="18"/>
      <c r="D43" s="18"/>
    </row>
    <row r="44" spans="1:4" x14ac:dyDescent="0.3">
      <c r="B44" s="18"/>
      <c r="C44" s="18"/>
      <c r="D44" s="18"/>
    </row>
    <row r="45" spans="1:4" x14ac:dyDescent="0.3">
      <c r="A45" s="17" t="s">
        <v>162</v>
      </c>
      <c r="B45" t="s">
        <v>389</v>
      </c>
    </row>
    <row r="47" spans="1:4" x14ac:dyDescent="0.3">
      <c r="A47" s="17" t="s">
        <v>157</v>
      </c>
      <c r="B47" t="s">
        <v>371</v>
      </c>
      <c r="C47" t="s">
        <v>372</v>
      </c>
      <c r="D47" t="s">
        <v>373</v>
      </c>
    </row>
    <row r="48" spans="1:4" x14ac:dyDescent="0.3">
      <c r="A48" t="s">
        <v>4</v>
      </c>
      <c r="B48" s="18">
        <v>74.818181818181813</v>
      </c>
      <c r="C48" s="18">
        <v>72.727272727272734</v>
      </c>
      <c r="D48" s="18">
        <v>70.272727272727266</v>
      </c>
    </row>
    <row r="49" spans="1:4" x14ac:dyDescent="0.3">
      <c r="A49" t="s">
        <v>18</v>
      </c>
      <c r="B49" s="18">
        <v>72.666666666666671</v>
      </c>
      <c r="C49" s="18">
        <v>73.777777777777771</v>
      </c>
      <c r="D49" s="18">
        <v>68.888888888888886</v>
      </c>
    </row>
    <row r="50" spans="1:4" x14ac:dyDescent="0.3">
      <c r="A50" t="s">
        <v>11</v>
      </c>
      <c r="B50" s="18">
        <v>80.333333333333329</v>
      </c>
      <c r="C50" s="18">
        <v>72.888888888888886</v>
      </c>
      <c r="D50" s="18">
        <v>75.888888888888886</v>
      </c>
    </row>
    <row r="51" spans="1:4" x14ac:dyDescent="0.3">
      <c r="A51" t="s">
        <v>368</v>
      </c>
      <c r="B51" s="18">
        <v>75.862068965517238</v>
      </c>
      <c r="C51" s="18">
        <v>73.103448275862064</v>
      </c>
      <c r="D51" s="18">
        <v>71.58620689655173</v>
      </c>
    </row>
    <row r="55" spans="1:4" x14ac:dyDescent="0.3">
      <c r="A55" s="17" t="s">
        <v>162</v>
      </c>
      <c r="B55" t="s">
        <v>6</v>
      </c>
    </row>
    <row r="57" spans="1:4" x14ac:dyDescent="0.3">
      <c r="A57" s="17" t="s">
        <v>157</v>
      </c>
      <c r="B57" t="s">
        <v>371</v>
      </c>
      <c r="C57" t="s">
        <v>372</v>
      </c>
      <c r="D57" t="s">
        <v>373</v>
      </c>
    </row>
    <row r="58" spans="1:4" x14ac:dyDescent="0.3">
      <c r="A58" t="s">
        <v>367</v>
      </c>
      <c r="B58" s="18">
        <v>58</v>
      </c>
      <c r="C58" s="18">
        <v>48</v>
      </c>
      <c r="D58" s="18">
        <v>51</v>
      </c>
    </row>
    <row r="59" spans="1:4" x14ac:dyDescent="0.3">
      <c r="A59" t="s">
        <v>4</v>
      </c>
      <c r="B59" s="18">
        <v>75.900000000000006</v>
      </c>
      <c r="C59" s="18">
        <v>74.7</v>
      </c>
      <c r="D59" s="18">
        <v>79.5</v>
      </c>
    </row>
    <row r="60" spans="1:4" x14ac:dyDescent="0.3">
      <c r="A60" t="s">
        <v>18</v>
      </c>
      <c r="B60" s="18">
        <v>60.6</v>
      </c>
      <c r="C60" s="18">
        <v>63.6</v>
      </c>
      <c r="D60" s="18">
        <v>61.2</v>
      </c>
    </row>
    <row r="61" spans="1:4" x14ac:dyDescent="0.3">
      <c r="A61" t="s">
        <v>11</v>
      </c>
      <c r="B61" s="18">
        <v>84.222222222222229</v>
      </c>
      <c r="C61" s="18">
        <v>72.444444444444443</v>
      </c>
      <c r="D61" s="18">
        <v>70.111111111111114</v>
      </c>
    </row>
    <row r="62" spans="1:4" x14ac:dyDescent="0.3">
      <c r="A62" t="s">
        <v>368</v>
      </c>
      <c r="B62" s="18">
        <v>75.12</v>
      </c>
      <c r="C62" s="18">
        <v>70.599999999999994</v>
      </c>
      <c r="D62" s="18">
        <v>71.319999999999993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9939-3F91-49D2-AA8A-FAB56C5D7A03}">
  <dimension ref="A1:H68"/>
  <sheetViews>
    <sheetView topLeftCell="A52" workbookViewId="0">
      <selection activeCell="A59" sqref="A59"/>
    </sheetView>
  </sheetViews>
  <sheetFormatPr defaultRowHeight="14.4" x14ac:dyDescent="0.3"/>
  <cols>
    <col min="1" max="1" width="12.77734375" bestFit="1" customWidth="1"/>
    <col min="2" max="2" width="12.109375" bestFit="1" customWidth="1"/>
    <col min="3" max="3" width="20.44140625" bestFit="1" customWidth="1"/>
    <col min="4" max="4" width="12.44140625" bestFit="1" customWidth="1"/>
    <col min="5" max="5" width="15.5546875" bestFit="1" customWidth="1"/>
    <col min="6" max="6" width="11.77734375" customWidth="1"/>
    <col min="7" max="7" width="21.77734375" customWidth="1"/>
    <col min="8" max="8" width="10.5546875" bestFit="1" customWidth="1"/>
    <col min="9" max="9" width="6.77734375" bestFit="1" customWidth="1"/>
    <col min="10" max="10" width="7" bestFit="1" customWidth="1"/>
    <col min="11" max="11" width="10.5546875" bestFit="1" customWidth="1"/>
    <col min="12" max="92" width="176.44140625" bestFit="1" customWidth="1"/>
    <col min="93" max="93" width="10.5546875" bestFit="1" customWidth="1"/>
  </cols>
  <sheetData>
    <row r="1" spans="1:8" x14ac:dyDescent="0.3">
      <c r="A1" t="s">
        <v>320</v>
      </c>
    </row>
    <row r="2" spans="1:8" x14ac:dyDescent="0.3">
      <c r="A2" s="8" t="s">
        <v>321</v>
      </c>
      <c r="B2" s="8" t="s">
        <v>322</v>
      </c>
      <c r="C2" s="8" t="s">
        <v>323</v>
      </c>
    </row>
    <row r="3" spans="1:8" x14ac:dyDescent="0.3">
      <c r="A3">
        <v>45</v>
      </c>
      <c r="B3" t="s">
        <v>324</v>
      </c>
      <c r="C3" t="s">
        <v>166</v>
      </c>
    </row>
    <row r="4" spans="1:8" x14ac:dyDescent="0.3">
      <c r="A4">
        <v>36</v>
      </c>
      <c r="B4" t="s">
        <v>325</v>
      </c>
      <c r="C4" t="s">
        <v>166</v>
      </c>
      <c r="F4" s="8" t="s">
        <v>366</v>
      </c>
      <c r="G4" s="8" t="s">
        <v>365</v>
      </c>
      <c r="H4" s="8" t="s">
        <v>364</v>
      </c>
    </row>
    <row r="5" spans="1:8" x14ac:dyDescent="0.3">
      <c r="A5">
        <v>9</v>
      </c>
      <c r="B5" t="s">
        <v>54</v>
      </c>
      <c r="C5" t="s">
        <v>167</v>
      </c>
      <c r="F5" t="s">
        <v>166</v>
      </c>
      <c r="G5">
        <f>COUNTIF(C:C,F5)</f>
        <v>5</v>
      </c>
      <c r="H5">
        <f>SUMIF(C:C,"salad dressings", A:A)</f>
        <v>97</v>
      </c>
    </row>
    <row r="6" spans="1:8" x14ac:dyDescent="0.3">
      <c r="A6">
        <v>8</v>
      </c>
      <c r="B6" t="s">
        <v>168</v>
      </c>
      <c r="C6" t="s">
        <v>168</v>
      </c>
      <c r="F6" t="s">
        <v>167</v>
      </c>
      <c r="G6">
        <f>COUNTIF(C:C,F6)</f>
        <v>11</v>
      </c>
      <c r="H6">
        <f>SUMIF(C:C,"health benefits", A:A)</f>
        <v>22</v>
      </c>
    </row>
    <row r="7" spans="1:8" x14ac:dyDescent="0.3">
      <c r="A7">
        <v>8</v>
      </c>
      <c r="B7" t="s">
        <v>326</v>
      </c>
      <c r="C7" t="s">
        <v>166</v>
      </c>
      <c r="F7" t="s">
        <v>168</v>
      </c>
      <c r="G7">
        <f>COUNTIF(C:C,F7)</f>
        <v>16</v>
      </c>
      <c r="H7">
        <f>SUMIF(C:C,"cooking", A:A)</f>
        <v>42</v>
      </c>
    </row>
    <row r="8" spans="1:8" x14ac:dyDescent="0.3">
      <c r="A8">
        <v>7</v>
      </c>
      <c r="B8" t="s">
        <v>327</v>
      </c>
      <c r="C8" t="s">
        <v>171</v>
      </c>
      <c r="F8" t="s">
        <v>169</v>
      </c>
      <c r="G8">
        <f>COUNTIF(C:C,F8)</f>
        <v>4</v>
      </c>
      <c r="H8">
        <f>SUMIF(C:C,"mixed na", A:A)</f>
        <v>15</v>
      </c>
    </row>
    <row r="9" spans="1:8" x14ac:dyDescent="0.3">
      <c r="A9">
        <v>8</v>
      </c>
      <c r="B9" t="s">
        <v>328</v>
      </c>
      <c r="C9" t="s">
        <v>169</v>
      </c>
      <c r="F9" t="s">
        <v>170</v>
      </c>
      <c r="G9">
        <f>COUNTIF(C:C,F9)</f>
        <v>2</v>
      </c>
      <c r="H9">
        <f>SUMIF(C:C,"mixed alc", A:A)</f>
        <v>5</v>
      </c>
    </row>
    <row r="10" spans="1:8" x14ac:dyDescent="0.3">
      <c r="A10">
        <v>5</v>
      </c>
      <c r="B10" t="s">
        <v>329</v>
      </c>
      <c r="C10" t="s">
        <v>168</v>
      </c>
      <c r="F10" t="s">
        <v>171</v>
      </c>
      <c r="G10">
        <f>COUNTIF(C:C,F10)</f>
        <v>6</v>
      </c>
      <c r="H10">
        <f>SUMIF(C:C,"salad dressings", A:A)</f>
        <v>97</v>
      </c>
    </row>
    <row r="11" spans="1:8" x14ac:dyDescent="0.3">
      <c r="A11">
        <v>5</v>
      </c>
      <c r="B11" t="s">
        <v>330</v>
      </c>
      <c r="C11" t="s">
        <v>168</v>
      </c>
    </row>
    <row r="12" spans="1:8" x14ac:dyDescent="0.3">
      <c r="A12">
        <v>5</v>
      </c>
      <c r="B12" t="s">
        <v>324</v>
      </c>
      <c r="C12" t="s">
        <v>166</v>
      </c>
      <c r="D12" s="17" t="s">
        <v>388</v>
      </c>
      <c r="E12" s="17" t="s">
        <v>386</v>
      </c>
    </row>
    <row r="13" spans="1:8" x14ac:dyDescent="0.3">
      <c r="A13">
        <v>4</v>
      </c>
      <c r="B13" t="s">
        <v>331</v>
      </c>
      <c r="C13" t="s">
        <v>169</v>
      </c>
      <c r="D13" s="17" t="s">
        <v>387</v>
      </c>
      <c r="E13" t="s">
        <v>384</v>
      </c>
      <c r="F13" t="s">
        <v>382</v>
      </c>
      <c r="G13" t="s">
        <v>196</v>
      </c>
      <c r="H13" t="s">
        <v>368</v>
      </c>
    </row>
    <row r="14" spans="1:8" x14ac:dyDescent="0.3">
      <c r="A14">
        <v>4</v>
      </c>
      <c r="B14" t="s">
        <v>332</v>
      </c>
      <c r="C14" t="s">
        <v>168</v>
      </c>
      <c r="D14" s="19" t="s">
        <v>93</v>
      </c>
      <c r="E14" s="21">
        <v>6</v>
      </c>
      <c r="F14" s="21">
        <v>6</v>
      </c>
      <c r="G14" s="21">
        <v>19</v>
      </c>
      <c r="H14" s="21">
        <v>31</v>
      </c>
    </row>
    <row r="15" spans="1:8" x14ac:dyDescent="0.3">
      <c r="A15">
        <v>4</v>
      </c>
      <c r="B15" t="s">
        <v>171</v>
      </c>
      <c r="C15" t="s">
        <v>171</v>
      </c>
      <c r="D15" s="19" t="s">
        <v>3</v>
      </c>
      <c r="E15" s="21">
        <v>4</v>
      </c>
      <c r="F15" s="21">
        <v>7</v>
      </c>
      <c r="G15" s="21">
        <v>22</v>
      </c>
      <c r="H15" s="21">
        <v>33</v>
      </c>
    </row>
    <row r="16" spans="1:8" x14ac:dyDescent="0.3">
      <c r="A16">
        <v>3</v>
      </c>
      <c r="B16" t="s">
        <v>333</v>
      </c>
      <c r="C16" t="s">
        <v>171</v>
      </c>
      <c r="D16" s="19" t="s">
        <v>172</v>
      </c>
      <c r="E16" s="21">
        <v>4</v>
      </c>
      <c r="F16" s="21">
        <v>4</v>
      </c>
      <c r="G16" s="21">
        <v>7</v>
      </c>
      <c r="H16" s="21">
        <v>15</v>
      </c>
    </row>
    <row r="17" spans="1:8" x14ac:dyDescent="0.3">
      <c r="A17">
        <v>3</v>
      </c>
      <c r="B17" t="s">
        <v>334</v>
      </c>
      <c r="C17" t="s">
        <v>171</v>
      </c>
      <c r="D17" s="19" t="s">
        <v>60</v>
      </c>
      <c r="E17" s="21">
        <v>7</v>
      </c>
      <c r="F17" s="21">
        <v>1</v>
      </c>
      <c r="G17" s="21">
        <v>10</v>
      </c>
      <c r="H17" s="21">
        <v>18</v>
      </c>
    </row>
    <row r="18" spans="1:8" x14ac:dyDescent="0.3">
      <c r="A18">
        <v>3</v>
      </c>
      <c r="B18" t="s">
        <v>335</v>
      </c>
      <c r="C18" t="s">
        <v>170</v>
      </c>
      <c r="D18" s="19" t="s">
        <v>368</v>
      </c>
      <c r="E18" s="21">
        <v>21</v>
      </c>
      <c r="F18" s="21">
        <v>18</v>
      </c>
      <c r="G18" s="21">
        <v>58</v>
      </c>
      <c r="H18" s="21">
        <v>97</v>
      </c>
    </row>
    <row r="19" spans="1:8" x14ac:dyDescent="0.3">
      <c r="A19">
        <v>3</v>
      </c>
      <c r="B19" t="s">
        <v>336</v>
      </c>
      <c r="C19" t="s">
        <v>168</v>
      </c>
    </row>
    <row r="20" spans="1:8" x14ac:dyDescent="0.3">
      <c r="A20">
        <v>3</v>
      </c>
      <c r="B20" t="s">
        <v>337</v>
      </c>
      <c r="C20" t="s">
        <v>167</v>
      </c>
    </row>
    <row r="21" spans="1:8" x14ac:dyDescent="0.3">
      <c r="A21">
        <v>3</v>
      </c>
      <c r="B21" t="s">
        <v>338</v>
      </c>
      <c r="C21" t="s">
        <v>171</v>
      </c>
    </row>
    <row r="22" spans="1:8" x14ac:dyDescent="0.3">
      <c r="A22">
        <v>3</v>
      </c>
      <c r="B22" t="s">
        <v>339</v>
      </c>
      <c r="C22" t="s">
        <v>168</v>
      </c>
    </row>
    <row r="23" spans="1:8" x14ac:dyDescent="0.3">
      <c r="A23">
        <v>2</v>
      </c>
      <c r="B23" t="s">
        <v>340</v>
      </c>
      <c r="C23" t="s">
        <v>170</v>
      </c>
    </row>
    <row r="24" spans="1:8" x14ac:dyDescent="0.3">
      <c r="A24">
        <v>2</v>
      </c>
      <c r="B24" t="s">
        <v>341</v>
      </c>
      <c r="C24" t="s">
        <v>167</v>
      </c>
    </row>
    <row r="25" spans="1:8" x14ac:dyDescent="0.3">
      <c r="A25">
        <v>2</v>
      </c>
      <c r="B25" t="s">
        <v>342</v>
      </c>
      <c r="C25" t="s">
        <v>168</v>
      </c>
    </row>
    <row r="26" spans="1:8" x14ac:dyDescent="0.3">
      <c r="A26">
        <v>3</v>
      </c>
      <c r="B26" t="s">
        <v>343</v>
      </c>
      <c r="C26" t="s">
        <v>166</v>
      </c>
    </row>
    <row r="27" spans="1:8" x14ac:dyDescent="0.3">
      <c r="A27">
        <v>2</v>
      </c>
      <c r="B27" t="s">
        <v>344</v>
      </c>
      <c r="C27" t="s">
        <v>171</v>
      </c>
    </row>
    <row r="28" spans="1:8" x14ac:dyDescent="0.3">
      <c r="A28">
        <v>1</v>
      </c>
      <c r="B28" t="s">
        <v>345</v>
      </c>
      <c r="C28" t="s">
        <v>168</v>
      </c>
    </row>
    <row r="29" spans="1:8" x14ac:dyDescent="0.3">
      <c r="A29">
        <v>1</v>
      </c>
      <c r="B29" t="s">
        <v>346</v>
      </c>
      <c r="C29" t="s">
        <v>168</v>
      </c>
    </row>
    <row r="30" spans="1:8" x14ac:dyDescent="0.3">
      <c r="A30">
        <v>1</v>
      </c>
      <c r="B30" t="s">
        <v>347</v>
      </c>
      <c r="C30" t="s">
        <v>167</v>
      </c>
    </row>
    <row r="31" spans="1:8" x14ac:dyDescent="0.3">
      <c r="A31">
        <v>1</v>
      </c>
      <c r="B31" t="s">
        <v>348</v>
      </c>
      <c r="C31" t="s">
        <v>167</v>
      </c>
    </row>
    <row r="32" spans="1:8" x14ac:dyDescent="0.3">
      <c r="A32">
        <v>1</v>
      </c>
      <c r="B32" t="s">
        <v>349</v>
      </c>
      <c r="C32" t="s">
        <v>167</v>
      </c>
    </row>
    <row r="33" spans="1:3" x14ac:dyDescent="0.3">
      <c r="A33">
        <v>1</v>
      </c>
      <c r="B33" t="s">
        <v>350</v>
      </c>
      <c r="C33" t="s">
        <v>168</v>
      </c>
    </row>
    <row r="34" spans="1:3" x14ac:dyDescent="0.3">
      <c r="A34">
        <v>1</v>
      </c>
      <c r="B34" t="s">
        <v>351</v>
      </c>
      <c r="C34" t="s">
        <v>168</v>
      </c>
    </row>
    <row r="35" spans="1:3" x14ac:dyDescent="0.3">
      <c r="A35">
        <v>2</v>
      </c>
      <c r="B35" t="s">
        <v>352</v>
      </c>
      <c r="C35" t="s">
        <v>168</v>
      </c>
    </row>
    <row r="36" spans="1:3" x14ac:dyDescent="0.3">
      <c r="A36">
        <v>1</v>
      </c>
      <c r="B36" t="s">
        <v>353</v>
      </c>
      <c r="C36" t="s">
        <v>167</v>
      </c>
    </row>
    <row r="37" spans="1:3" x14ac:dyDescent="0.3">
      <c r="A37">
        <v>1</v>
      </c>
      <c r="B37" t="s">
        <v>354</v>
      </c>
      <c r="C37" t="s">
        <v>168</v>
      </c>
    </row>
    <row r="38" spans="1:3" x14ac:dyDescent="0.3">
      <c r="A38">
        <v>1</v>
      </c>
      <c r="B38" t="s">
        <v>355</v>
      </c>
      <c r="C38" t="s">
        <v>167</v>
      </c>
    </row>
    <row r="39" spans="1:3" x14ac:dyDescent="0.3">
      <c r="A39">
        <v>1</v>
      </c>
      <c r="B39" t="s">
        <v>356</v>
      </c>
      <c r="C39" t="s">
        <v>167</v>
      </c>
    </row>
    <row r="40" spans="1:3" x14ac:dyDescent="0.3">
      <c r="A40">
        <v>1</v>
      </c>
      <c r="B40" t="s">
        <v>357</v>
      </c>
      <c r="C40" t="s">
        <v>168</v>
      </c>
    </row>
    <row r="41" spans="1:3" x14ac:dyDescent="0.3">
      <c r="A41">
        <v>2</v>
      </c>
      <c r="B41" t="s">
        <v>358</v>
      </c>
      <c r="C41" t="s">
        <v>169</v>
      </c>
    </row>
    <row r="42" spans="1:3" x14ac:dyDescent="0.3">
      <c r="A42">
        <v>1</v>
      </c>
      <c r="B42" t="s">
        <v>359</v>
      </c>
      <c r="C42" t="s">
        <v>167</v>
      </c>
    </row>
    <row r="43" spans="1:3" x14ac:dyDescent="0.3">
      <c r="A43">
        <v>1</v>
      </c>
      <c r="B43" t="s">
        <v>360</v>
      </c>
      <c r="C43" t="s">
        <v>168</v>
      </c>
    </row>
    <row r="44" spans="1:3" x14ac:dyDescent="0.3">
      <c r="A44">
        <v>1</v>
      </c>
      <c r="B44" t="s">
        <v>361</v>
      </c>
      <c r="C44" t="s">
        <v>167</v>
      </c>
    </row>
    <row r="45" spans="1:3" x14ac:dyDescent="0.3">
      <c r="A45">
        <v>3</v>
      </c>
      <c r="B45" t="s">
        <v>362</v>
      </c>
      <c r="C45" t="s">
        <v>168</v>
      </c>
    </row>
    <row r="46" spans="1:3" x14ac:dyDescent="0.3">
      <c r="A46">
        <v>1</v>
      </c>
      <c r="B46" t="s">
        <v>363</v>
      </c>
      <c r="C46" t="s">
        <v>169</v>
      </c>
    </row>
    <row r="48" spans="1:3" x14ac:dyDescent="0.3">
      <c r="A48" s="17" t="s">
        <v>388</v>
      </c>
      <c r="B48" s="17" t="s">
        <v>386</v>
      </c>
    </row>
    <row r="49" spans="1:6" x14ac:dyDescent="0.3">
      <c r="A49" s="17" t="s">
        <v>387</v>
      </c>
      <c r="B49" s="20" t="s">
        <v>11</v>
      </c>
      <c r="C49" t="s">
        <v>18</v>
      </c>
      <c r="D49" t="s">
        <v>4</v>
      </c>
      <c r="E49" t="s">
        <v>367</v>
      </c>
      <c r="F49" t="s">
        <v>368</v>
      </c>
    </row>
    <row r="50" spans="1:6" x14ac:dyDescent="0.3">
      <c r="A50" s="19" t="s">
        <v>384</v>
      </c>
      <c r="B50">
        <v>6</v>
      </c>
      <c r="C50">
        <v>6</v>
      </c>
      <c r="D50">
        <v>8</v>
      </c>
      <c r="E50">
        <v>1</v>
      </c>
      <c r="F50">
        <v>21</v>
      </c>
    </row>
    <row r="51" spans="1:6" x14ac:dyDescent="0.3">
      <c r="A51" s="19" t="s">
        <v>382</v>
      </c>
      <c r="B51">
        <v>5</v>
      </c>
      <c r="C51">
        <v>4</v>
      </c>
      <c r="D51">
        <v>9</v>
      </c>
      <c r="F51">
        <v>18</v>
      </c>
    </row>
    <row r="52" spans="1:6" x14ac:dyDescent="0.3">
      <c r="A52" s="19" t="s">
        <v>385</v>
      </c>
      <c r="C52">
        <v>1</v>
      </c>
      <c r="F52">
        <v>1</v>
      </c>
    </row>
    <row r="53" spans="1:6" x14ac:dyDescent="0.3">
      <c r="A53" s="19" t="s">
        <v>196</v>
      </c>
      <c r="B53">
        <v>19</v>
      </c>
      <c r="C53">
        <v>23</v>
      </c>
      <c r="D53">
        <v>16</v>
      </c>
      <c r="F53">
        <v>58</v>
      </c>
    </row>
    <row r="54" spans="1:6" x14ac:dyDescent="0.3">
      <c r="A54" s="19" t="s">
        <v>383</v>
      </c>
      <c r="B54">
        <v>1</v>
      </c>
      <c r="F54">
        <v>1</v>
      </c>
    </row>
    <row r="55" spans="1:6" x14ac:dyDescent="0.3">
      <c r="A55" s="19" t="s">
        <v>367</v>
      </c>
    </row>
    <row r="56" spans="1:6" x14ac:dyDescent="0.3">
      <c r="A56" s="19" t="s">
        <v>368</v>
      </c>
      <c r="B56">
        <v>31</v>
      </c>
      <c r="C56">
        <v>34</v>
      </c>
      <c r="D56">
        <v>33</v>
      </c>
      <c r="E56">
        <v>1</v>
      </c>
      <c r="F56">
        <v>99</v>
      </c>
    </row>
    <row r="61" spans="1:6" x14ac:dyDescent="0.3">
      <c r="A61" s="17" t="s">
        <v>387</v>
      </c>
      <c r="B61" t="s">
        <v>388</v>
      </c>
      <c r="C61" s="18" t="s">
        <v>371</v>
      </c>
      <c r="D61" s="18" t="s">
        <v>372</v>
      </c>
      <c r="E61" s="18" t="s">
        <v>373</v>
      </c>
    </row>
    <row r="62" spans="1:6" x14ac:dyDescent="0.3">
      <c r="A62" s="19" t="s">
        <v>384</v>
      </c>
      <c r="B62">
        <v>21</v>
      </c>
      <c r="C62" s="18">
        <v>77.19047619047619</v>
      </c>
      <c r="D62" s="18">
        <v>79.238095238095241</v>
      </c>
      <c r="E62" s="18">
        <v>75.857142857142861</v>
      </c>
    </row>
    <row r="63" spans="1:6" x14ac:dyDescent="0.3">
      <c r="A63" s="19" t="s">
        <v>382</v>
      </c>
      <c r="B63">
        <v>18</v>
      </c>
      <c r="C63" s="18">
        <v>75.611111111111114</v>
      </c>
      <c r="D63" s="18">
        <v>73.666666666666671</v>
      </c>
      <c r="E63" s="18">
        <v>71.833333333333329</v>
      </c>
    </row>
    <row r="64" spans="1:6" x14ac:dyDescent="0.3">
      <c r="A64" s="19" t="s">
        <v>385</v>
      </c>
      <c r="B64">
        <v>1</v>
      </c>
      <c r="C64" s="18">
        <v>34</v>
      </c>
      <c r="D64" s="18">
        <v>18</v>
      </c>
      <c r="E64" s="18">
        <v>14</v>
      </c>
    </row>
    <row r="65" spans="1:5" x14ac:dyDescent="0.3">
      <c r="A65" s="19" t="s">
        <v>196</v>
      </c>
      <c r="B65">
        <v>58</v>
      </c>
      <c r="C65" s="18">
        <v>79.25</v>
      </c>
      <c r="D65" s="18">
        <v>75.5</v>
      </c>
      <c r="E65" s="18">
        <v>74.535714285714292</v>
      </c>
    </row>
    <row r="66" spans="1:5" x14ac:dyDescent="0.3">
      <c r="A66" s="19" t="s">
        <v>383</v>
      </c>
      <c r="B66">
        <v>1</v>
      </c>
      <c r="C66" s="18">
        <v>82</v>
      </c>
      <c r="D66" s="18">
        <v>86</v>
      </c>
      <c r="E66" s="18">
        <v>98</v>
      </c>
    </row>
    <row r="67" spans="1:5" x14ac:dyDescent="0.3">
      <c r="A67" s="19" t="s">
        <v>367</v>
      </c>
      <c r="C67" s="18">
        <v>68.599999999999994</v>
      </c>
      <c r="D67" s="18">
        <v>63.142857142857146</v>
      </c>
      <c r="E67" s="18">
        <v>68.428571428571431</v>
      </c>
    </row>
    <row r="68" spans="1:5" x14ac:dyDescent="0.3">
      <c r="A68" s="19" t="s">
        <v>368</v>
      </c>
      <c r="B68">
        <v>99</v>
      </c>
      <c r="C68" s="18">
        <v>76.473214285714292</v>
      </c>
      <c r="D68" s="18">
        <v>73.927927927927925</v>
      </c>
      <c r="E68" s="18">
        <v>73.243243243243242</v>
      </c>
    </row>
  </sheetData>
  <pageMargins left="0.7" right="0.7" top="0.75" bottom="0.75" header="0.3" footer="0.3"/>
  <tableParts count="2"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F0D82-D8ED-420B-9BB6-B7DF7F5A0E0F}">
  <dimension ref="A1:B108"/>
  <sheetViews>
    <sheetView workbookViewId="0">
      <selection activeCell="C2" sqref="C2"/>
    </sheetView>
  </sheetViews>
  <sheetFormatPr defaultRowHeight="14.4" x14ac:dyDescent="0.3"/>
  <cols>
    <col min="1" max="2" width="10.33203125" customWidth="1"/>
  </cols>
  <sheetData>
    <row r="1" spans="1:2" x14ac:dyDescent="0.3">
      <c r="A1" t="s">
        <v>391</v>
      </c>
      <c r="B1" t="s">
        <v>392</v>
      </c>
    </row>
    <row r="2" spans="1:2" x14ac:dyDescent="0.3">
      <c r="A2" t="s">
        <v>75</v>
      </c>
      <c r="B2">
        <v>16</v>
      </c>
    </row>
    <row r="3" spans="1:2" x14ac:dyDescent="0.3">
      <c r="A3" t="s">
        <v>98</v>
      </c>
      <c r="B3">
        <v>13</v>
      </c>
    </row>
    <row r="4" spans="1:2" x14ac:dyDescent="0.3">
      <c r="A4" t="s">
        <v>229</v>
      </c>
      <c r="B4">
        <v>12</v>
      </c>
    </row>
    <row r="5" spans="1:2" x14ac:dyDescent="0.3">
      <c r="A5" t="s">
        <v>230</v>
      </c>
      <c r="B5">
        <v>11</v>
      </c>
    </row>
    <row r="6" spans="1:2" x14ac:dyDescent="0.3">
      <c r="A6" t="s">
        <v>106</v>
      </c>
      <c r="B6">
        <v>11</v>
      </c>
    </row>
    <row r="7" spans="1:2" x14ac:dyDescent="0.3">
      <c r="A7" t="s">
        <v>231</v>
      </c>
      <c r="B7">
        <v>11</v>
      </c>
    </row>
    <row r="8" spans="1:2" x14ac:dyDescent="0.3">
      <c r="A8" t="s">
        <v>232</v>
      </c>
      <c r="B8">
        <v>10</v>
      </c>
    </row>
    <row r="9" spans="1:2" x14ac:dyDescent="0.3">
      <c r="A9" t="s">
        <v>39</v>
      </c>
      <c r="B9">
        <v>9</v>
      </c>
    </row>
    <row r="10" spans="1:2" x14ac:dyDescent="0.3">
      <c r="A10" t="s">
        <v>233</v>
      </c>
      <c r="B10">
        <v>7</v>
      </c>
    </row>
    <row r="11" spans="1:2" x14ac:dyDescent="0.3">
      <c r="A11" t="s">
        <v>234</v>
      </c>
      <c r="B11">
        <v>7</v>
      </c>
    </row>
    <row r="12" spans="1:2" x14ac:dyDescent="0.3">
      <c r="A12" t="s">
        <v>195</v>
      </c>
      <c r="B12">
        <v>7</v>
      </c>
    </row>
    <row r="13" spans="1:2" x14ac:dyDescent="0.3">
      <c r="A13" t="s">
        <v>235</v>
      </c>
      <c r="B13">
        <v>7</v>
      </c>
    </row>
    <row r="14" spans="1:2" x14ac:dyDescent="0.3">
      <c r="A14" t="s">
        <v>236</v>
      </c>
      <c r="B14">
        <v>6</v>
      </c>
    </row>
    <row r="15" spans="1:2" x14ac:dyDescent="0.3">
      <c r="A15" t="s">
        <v>201</v>
      </c>
      <c r="B15">
        <v>6</v>
      </c>
    </row>
    <row r="16" spans="1:2" x14ac:dyDescent="0.3">
      <c r="A16" t="s">
        <v>237</v>
      </c>
      <c r="B16">
        <v>6</v>
      </c>
    </row>
    <row r="17" spans="1:2" x14ac:dyDescent="0.3">
      <c r="A17" t="s">
        <v>238</v>
      </c>
      <c r="B17">
        <v>6</v>
      </c>
    </row>
    <row r="18" spans="1:2" x14ac:dyDescent="0.3">
      <c r="A18" t="s">
        <v>131</v>
      </c>
      <c r="B18">
        <v>6</v>
      </c>
    </row>
    <row r="19" spans="1:2" x14ac:dyDescent="0.3">
      <c r="A19" t="s">
        <v>204</v>
      </c>
      <c r="B19">
        <v>5</v>
      </c>
    </row>
    <row r="20" spans="1:2" x14ac:dyDescent="0.3">
      <c r="A20" t="s">
        <v>239</v>
      </c>
      <c r="B20">
        <v>5</v>
      </c>
    </row>
    <row r="21" spans="1:2" x14ac:dyDescent="0.3">
      <c r="A21" t="s">
        <v>96</v>
      </c>
      <c r="B21">
        <v>5</v>
      </c>
    </row>
    <row r="22" spans="1:2" x14ac:dyDescent="0.3">
      <c r="A22" t="s">
        <v>92</v>
      </c>
      <c r="B22">
        <v>4</v>
      </c>
    </row>
    <row r="23" spans="1:2" x14ac:dyDescent="0.3">
      <c r="A23" t="s">
        <v>240</v>
      </c>
      <c r="B23">
        <v>4</v>
      </c>
    </row>
    <row r="24" spans="1:2" x14ac:dyDescent="0.3">
      <c r="A24" t="s">
        <v>241</v>
      </c>
      <c r="B24">
        <v>4</v>
      </c>
    </row>
    <row r="25" spans="1:2" x14ac:dyDescent="0.3">
      <c r="A25" t="s">
        <v>242</v>
      </c>
      <c r="B25">
        <v>4</v>
      </c>
    </row>
    <row r="26" spans="1:2" x14ac:dyDescent="0.3">
      <c r="A26" t="s">
        <v>43</v>
      </c>
      <c r="B26">
        <v>3</v>
      </c>
    </row>
    <row r="27" spans="1:2" x14ac:dyDescent="0.3">
      <c r="A27" t="s">
        <v>243</v>
      </c>
      <c r="B27">
        <v>3</v>
      </c>
    </row>
    <row r="28" spans="1:2" x14ac:dyDescent="0.3">
      <c r="A28" t="s">
        <v>244</v>
      </c>
      <c r="B28">
        <v>3</v>
      </c>
    </row>
    <row r="29" spans="1:2" x14ac:dyDescent="0.3">
      <c r="A29" t="s">
        <v>245</v>
      </c>
      <c r="B29">
        <v>3</v>
      </c>
    </row>
    <row r="30" spans="1:2" x14ac:dyDescent="0.3">
      <c r="A30" t="s">
        <v>246</v>
      </c>
      <c r="B30">
        <v>3</v>
      </c>
    </row>
    <row r="31" spans="1:2" x14ac:dyDescent="0.3">
      <c r="A31" t="s">
        <v>197</v>
      </c>
      <c r="B31">
        <v>3</v>
      </c>
    </row>
    <row r="32" spans="1:2" x14ac:dyDescent="0.3">
      <c r="A32" t="s">
        <v>247</v>
      </c>
      <c r="B32">
        <v>3</v>
      </c>
    </row>
    <row r="33" spans="1:2" x14ac:dyDescent="0.3">
      <c r="A33" t="s">
        <v>248</v>
      </c>
      <c r="B33">
        <v>3</v>
      </c>
    </row>
    <row r="34" spans="1:2" x14ac:dyDescent="0.3">
      <c r="A34" t="s">
        <v>249</v>
      </c>
      <c r="B34">
        <v>3</v>
      </c>
    </row>
    <row r="35" spans="1:2" x14ac:dyDescent="0.3">
      <c r="A35" t="s">
        <v>250</v>
      </c>
      <c r="B35">
        <v>3</v>
      </c>
    </row>
    <row r="36" spans="1:2" x14ac:dyDescent="0.3">
      <c r="A36" t="s">
        <v>251</v>
      </c>
      <c r="B36">
        <v>3</v>
      </c>
    </row>
    <row r="37" spans="1:2" x14ac:dyDescent="0.3">
      <c r="A37" t="s">
        <v>252</v>
      </c>
      <c r="B37">
        <v>2</v>
      </c>
    </row>
    <row r="38" spans="1:2" x14ac:dyDescent="0.3">
      <c r="A38" t="s">
        <v>253</v>
      </c>
      <c r="B38">
        <v>2</v>
      </c>
    </row>
    <row r="39" spans="1:2" x14ac:dyDescent="0.3">
      <c r="A39" t="s">
        <v>254</v>
      </c>
      <c r="B39">
        <v>2</v>
      </c>
    </row>
    <row r="40" spans="1:2" x14ac:dyDescent="0.3">
      <c r="A40" t="s">
        <v>81</v>
      </c>
      <c r="B40">
        <v>2</v>
      </c>
    </row>
    <row r="41" spans="1:2" x14ac:dyDescent="0.3">
      <c r="A41" t="s">
        <v>255</v>
      </c>
      <c r="B41">
        <v>2</v>
      </c>
    </row>
    <row r="42" spans="1:2" x14ac:dyDescent="0.3">
      <c r="A42" t="s">
        <v>256</v>
      </c>
      <c r="B42">
        <v>2</v>
      </c>
    </row>
    <row r="43" spans="1:2" x14ac:dyDescent="0.3">
      <c r="A43" t="s">
        <v>257</v>
      </c>
      <c r="B43">
        <v>2</v>
      </c>
    </row>
    <row r="44" spans="1:2" x14ac:dyDescent="0.3">
      <c r="A44" t="s">
        <v>258</v>
      </c>
      <c r="B44">
        <v>2</v>
      </c>
    </row>
    <row r="45" spans="1:2" x14ac:dyDescent="0.3">
      <c r="A45" t="s">
        <v>259</v>
      </c>
      <c r="B45">
        <v>2</v>
      </c>
    </row>
    <row r="46" spans="1:2" x14ac:dyDescent="0.3">
      <c r="A46" t="s">
        <v>260</v>
      </c>
      <c r="B46">
        <v>2</v>
      </c>
    </row>
    <row r="47" spans="1:2" x14ac:dyDescent="0.3">
      <c r="A47" t="s">
        <v>261</v>
      </c>
      <c r="B47">
        <v>2</v>
      </c>
    </row>
    <row r="48" spans="1:2" x14ac:dyDescent="0.3">
      <c r="A48" t="s">
        <v>262</v>
      </c>
      <c r="B48">
        <v>2</v>
      </c>
    </row>
    <row r="49" spans="1:2" x14ac:dyDescent="0.3">
      <c r="A49" t="s">
        <v>263</v>
      </c>
      <c r="B49">
        <v>2</v>
      </c>
    </row>
    <row r="50" spans="1:2" x14ac:dyDescent="0.3">
      <c r="A50" t="s">
        <v>264</v>
      </c>
      <c r="B50">
        <v>2</v>
      </c>
    </row>
    <row r="51" spans="1:2" x14ac:dyDescent="0.3">
      <c r="A51" t="s">
        <v>265</v>
      </c>
      <c r="B51">
        <v>2</v>
      </c>
    </row>
    <row r="52" spans="1:2" x14ac:dyDescent="0.3">
      <c r="A52" t="s">
        <v>266</v>
      </c>
      <c r="B52">
        <v>2</v>
      </c>
    </row>
    <row r="53" spans="1:2" x14ac:dyDescent="0.3">
      <c r="A53" t="s">
        <v>267</v>
      </c>
      <c r="B53">
        <v>2</v>
      </c>
    </row>
    <row r="54" spans="1:2" x14ac:dyDescent="0.3">
      <c r="A54" t="s">
        <v>268</v>
      </c>
      <c r="B54">
        <v>2</v>
      </c>
    </row>
    <row r="55" spans="1:2" x14ac:dyDescent="0.3">
      <c r="A55" t="s">
        <v>269</v>
      </c>
      <c r="B55">
        <v>1</v>
      </c>
    </row>
    <row r="56" spans="1:2" x14ac:dyDescent="0.3">
      <c r="A56" t="s">
        <v>233</v>
      </c>
      <c r="B56">
        <v>1</v>
      </c>
    </row>
    <row r="57" spans="1:2" x14ac:dyDescent="0.3">
      <c r="A57" t="s">
        <v>270</v>
      </c>
      <c r="B57">
        <v>1</v>
      </c>
    </row>
    <row r="58" spans="1:2" x14ac:dyDescent="0.3">
      <c r="A58" t="s">
        <v>271</v>
      </c>
      <c r="B58">
        <v>1</v>
      </c>
    </row>
    <row r="59" spans="1:2" x14ac:dyDescent="0.3">
      <c r="A59" t="s">
        <v>272</v>
      </c>
      <c r="B59">
        <v>1</v>
      </c>
    </row>
    <row r="60" spans="1:2" x14ac:dyDescent="0.3">
      <c r="A60" t="s">
        <v>273</v>
      </c>
      <c r="B60">
        <v>1</v>
      </c>
    </row>
    <row r="61" spans="1:2" x14ac:dyDescent="0.3">
      <c r="A61" t="s">
        <v>274</v>
      </c>
      <c r="B61">
        <v>1</v>
      </c>
    </row>
    <row r="62" spans="1:2" x14ac:dyDescent="0.3">
      <c r="A62" t="s">
        <v>275</v>
      </c>
      <c r="B62">
        <v>1</v>
      </c>
    </row>
    <row r="63" spans="1:2" x14ac:dyDescent="0.3">
      <c r="A63" t="s">
        <v>276</v>
      </c>
      <c r="B63">
        <v>1</v>
      </c>
    </row>
    <row r="64" spans="1:2" x14ac:dyDescent="0.3">
      <c r="A64" t="s">
        <v>277</v>
      </c>
      <c r="B64">
        <v>1</v>
      </c>
    </row>
    <row r="65" spans="1:2" x14ac:dyDescent="0.3">
      <c r="A65" t="s">
        <v>278</v>
      </c>
      <c r="B65">
        <v>1</v>
      </c>
    </row>
    <row r="66" spans="1:2" x14ac:dyDescent="0.3">
      <c r="A66" t="s">
        <v>279</v>
      </c>
      <c r="B66">
        <v>1</v>
      </c>
    </row>
    <row r="67" spans="1:2" x14ac:dyDescent="0.3">
      <c r="A67" t="s">
        <v>280</v>
      </c>
      <c r="B67">
        <v>1</v>
      </c>
    </row>
    <row r="68" spans="1:2" x14ac:dyDescent="0.3">
      <c r="A68" t="s">
        <v>281</v>
      </c>
      <c r="B68">
        <v>1</v>
      </c>
    </row>
    <row r="69" spans="1:2" x14ac:dyDescent="0.3">
      <c r="A69" t="s">
        <v>282</v>
      </c>
      <c r="B69">
        <v>1</v>
      </c>
    </row>
    <row r="70" spans="1:2" x14ac:dyDescent="0.3">
      <c r="A70" t="s">
        <v>243</v>
      </c>
      <c r="B70">
        <v>1</v>
      </c>
    </row>
    <row r="71" spans="1:2" x14ac:dyDescent="0.3">
      <c r="A71" t="s">
        <v>283</v>
      </c>
      <c r="B71">
        <v>1</v>
      </c>
    </row>
    <row r="72" spans="1:2" x14ac:dyDescent="0.3">
      <c r="A72" t="s">
        <v>284</v>
      </c>
      <c r="B72">
        <v>1</v>
      </c>
    </row>
    <row r="73" spans="1:2" x14ac:dyDescent="0.3">
      <c r="A73" t="s">
        <v>285</v>
      </c>
      <c r="B73">
        <v>1</v>
      </c>
    </row>
    <row r="74" spans="1:2" x14ac:dyDescent="0.3">
      <c r="A74" t="s">
        <v>286</v>
      </c>
      <c r="B74">
        <v>1</v>
      </c>
    </row>
    <row r="75" spans="1:2" x14ac:dyDescent="0.3">
      <c r="A75" t="s">
        <v>287</v>
      </c>
      <c r="B75">
        <v>1</v>
      </c>
    </row>
    <row r="76" spans="1:2" x14ac:dyDescent="0.3">
      <c r="A76" t="s">
        <v>260</v>
      </c>
      <c r="B76">
        <v>1</v>
      </c>
    </row>
    <row r="77" spans="1:2" x14ac:dyDescent="0.3">
      <c r="A77" t="s">
        <v>288</v>
      </c>
      <c r="B77">
        <v>1</v>
      </c>
    </row>
    <row r="78" spans="1:2" x14ac:dyDescent="0.3">
      <c r="A78" t="s">
        <v>289</v>
      </c>
      <c r="B78">
        <v>1</v>
      </c>
    </row>
    <row r="79" spans="1:2" x14ac:dyDescent="0.3">
      <c r="A79" t="s">
        <v>290</v>
      </c>
      <c r="B79">
        <v>1</v>
      </c>
    </row>
    <row r="80" spans="1:2" x14ac:dyDescent="0.3">
      <c r="A80" t="s">
        <v>291</v>
      </c>
      <c r="B80">
        <v>1</v>
      </c>
    </row>
    <row r="81" spans="1:2" x14ac:dyDescent="0.3">
      <c r="A81" t="s">
        <v>292</v>
      </c>
      <c r="B81">
        <v>1</v>
      </c>
    </row>
    <row r="82" spans="1:2" x14ac:dyDescent="0.3">
      <c r="A82" t="s">
        <v>293</v>
      </c>
      <c r="B82">
        <v>1</v>
      </c>
    </row>
    <row r="83" spans="1:2" x14ac:dyDescent="0.3">
      <c r="A83" t="s">
        <v>294</v>
      </c>
      <c r="B83">
        <v>1</v>
      </c>
    </row>
    <row r="84" spans="1:2" x14ac:dyDescent="0.3">
      <c r="A84" t="s">
        <v>295</v>
      </c>
      <c r="B84">
        <v>1</v>
      </c>
    </row>
    <row r="85" spans="1:2" x14ac:dyDescent="0.3">
      <c r="A85" t="s">
        <v>296</v>
      </c>
      <c r="B85">
        <v>1</v>
      </c>
    </row>
    <row r="86" spans="1:2" x14ac:dyDescent="0.3">
      <c r="A86" t="s">
        <v>297</v>
      </c>
      <c r="B86">
        <v>1</v>
      </c>
    </row>
    <row r="87" spans="1:2" x14ac:dyDescent="0.3">
      <c r="A87" t="s">
        <v>298</v>
      </c>
      <c r="B87">
        <v>1</v>
      </c>
    </row>
    <row r="88" spans="1:2" x14ac:dyDescent="0.3">
      <c r="A88" t="s">
        <v>299</v>
      </c>
      <c r="B88">
        <v>1</v>
      </c>
    </row>
    <row r="89" spans="1:2" x14ac:dyDescent="0.3">
      <c r="A89" t="s">
        <v>300</v>
      </c>
      <c r="B89">
        <v>1</v>
      </c>
    </row>
    <row r="90" spans="1:2" x14ac:dyDescent="0.3">
      <c r="A90" t="s">
        <v>301</v>
      </c>
      <c r="B90">
        <v>1</v>
      </c>
    </row>
    <row r="91" spans="1:2" x14ac:dyDescent="0.3">
      <c r="A91" t="s">
        <v>302</v>
      </c>
      <c r="B91">
        <v>1</v>
      </c>
    </row>
    <row r="92" spans="1:2" x14ac:dyDescent="0.3">
      <c r="A92" t="s">
        <v>263</v>
      </c>
      <c r="B92">
        <v>1</v>
      </c>
    </row>
    <row r="93" spans="1:2" x14ac:dyDescent="0.3">
      <c r="A93" t="s">
        <v>303</v>
      </c>
      <c r="B93">
        <v>1</v>
      </c>
    </row>
    <row r="94" spans="1:2" x14ac:dyDescent="0.3">
      <c r="A94" t="s">
        <v>304</v>
      </c>
      <c r="B94">
        <v>1</v>
      </c>
    </row>
    <row r="95" spans="1:2" x14ac:dyDescent="0.3">
      <c r="A95" t="s">
        <v>305</v>
      </c>
      <c r="B95">
        <v>1</v>
      </c>
    </row>
    <row r="96" spans="1:2" x14ac:dyDescent="0.3">
      <c r="A96" t="s">
        <v>195</v>
      </c>
      <c r="B96">
        <v>1</v>
      </c>
    </row>
    <row r="97" spans="1:2" x14ac:dyDescent="0.3">
      <c r="A97" t="s">
        <v>306</v>
      </c>
      <c r="B97">
        <v>1</v>
      </c>
    </row>
    <row r="98" spans="1:2" x14ac:dyDescent="0.3">
      <c r="A98" t="s">
        <v>307</v>
      </c>
      <c r="B98">
        <v>1</v>
      </c>
    </row>
    <row r="99" spans="1:2" x14ac:dyDescent="0.3">
      <c r="A99" t="s">
        <v>308</v>
      </c>
      <c r="B99">
        <v>1</v>
      </c>
    </row>
    <row r="100" spans="1:2" x14ac:dyDescent="0.3">
      <c r="A100" t="s">
        <v>309</v>
      </c>
      <c r="B100">
        <v>1</v>
      </c>
    </row>
    <row r="101" spans="1:2" x14ac:dyDescent="0.3">
      <c r="A101" t="s">
        <v>310</v>
      </c>
      <c r="B101">
        <v>1</v>
      </c>
    </row>
    <row r="102" spans="1:2" x14ac:dyDescent="0.3">
      <c r="A102" t="s">
        <v>311</v>
      </c>
      <c r="B102">
        <v>1</v>
      </c>
    </row>
    <row r="103" spans="1:2" x14ac:dyDescent="0.3">
      <c r="A103" t="s">
        <v>312</v>
      </c>
      <c r="B103">
        <v>1</v>
      </c>
    </row>
    <row r="104" spans="1:2" x14ac:dyDescent="0.3">
      <c r="A104" t="s">
        <v>313</v>
      </c>
      <c r="B104">
        <v>1</v>
      </c>
    </row>
    <row r="105" spans="1:2" x14ac:dyDescent="0.3">
      <c r="A105" t="s">
        <v>314</v>
      </c>
      <c r="B105">
        <v>1</v>
      </c>
    </row>
    <row r="106" spans="1:2" x14ac:dyDescent="0.3">
      <c r="A106" t="s">
        <v>315</v>
      </c>
      <c r="B106">
        <v>1</v>
      </c>
    </row>
    <row r="107" spans="1:2" x14ac:dyDescent="0.3">
      <c r="A107" t="s">
        <v>316</v>
      </c>
      <c r="B107">
        <v>1</v>
      </c>
    </row>
    <row r="108" spans="1:2" x14ac:dyDescent="0.3">
      <c r="A108" t="s">
        <v>317</v>
      </c>
      <c r="B108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Survey Data</vt:lpstr>
      <vt:lpstr>Analysis</vt:lpstr>
      <vt:lpstr>Usage Frequency</vt:lpstr>
      <vt:lpstr>Ratings Comparison</vt:lpstr>
      <vt:lpstr>Potential Uses</vt:lpstr>
      <vt:lpstr>Sensory Word 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Schmidt, Whitney E.</cp:lastModifiedBy>
  <dcterms:created xsi:type="dcterms:W3CDTF">2024-07-01T18:33:23Z</dcterms:created>
  <dcterms:modified xsi:type="dcterms:W3CDTF">2024-07-26T16:19:23Z</dcterms:modified>
</cp:coreProperties>
</file>