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-my.sharepoint.com/personal/t95v331_msu_montana_edu/Documents/Documents/Grants/W-SARE 2021/"/>
    </mc:Choice>
  </mc:AlternateContent>
  <xr:revisionPtr revIDLastSave="0" documentId="8_{9C2153FA-2CB2-4108-A3F6-26816EF7698A}" xr6:coauthVersionLast="47" xr6:coauthVersionMax="47" xr10:uidLastSave="{00000000-0000-0000-0000-000000000000}"/>
  <bookViews>
    <workbookView xWindow="375" yWindow="1440" windowWidth="21600" windowHeight="11385" xr2:uid="{36839DF1-B8B2-461C-BF13-6FF601D3F827}"/>
  </bookViews>
  <sheets>
    <sheet name="Seminar One" sheetId="1" r:id="rId1"/>
    <sheet name="Quan" sheetId="2" r:id="rId2"/>
    <sheet name="Qu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2" l="1"/>
  <c r="O44" i="2"/>
  <c r="O45" i="2"/>
  <c r="O42" i="2"/>
  <c r="N43" i="2"/>
  <c r="N44" i="2"/>
  <c r="N45" i="2"/>
  <c r="P45" i="2" s="1"/>
  <c r="N42" i="2"/>
  <c r="O37" i="2"/>
  <c r="O38" i="2"/>
  <c r="O39" i="2"/>
  <c r="P39" i="2" s="1"/>
  <c r="O36" i="2"/>
  <c r="N37" i="2"/>
  <c r="P37" i="2" s="1"/>
  <c r="N38" i="2"/>
  <c r="N39" i="2"/>
  <c r="N36" i="2"/>
  <c r="P36" i="2" s="1"/>
  <c r="L42" i="2"/>
  <c r="M42" i="2"/>
  <c r="L43" i="2"/>
  <c r="L44" i="2"/>
  <c r="L45" i="2"/>
  <c r="K43" i="2"/>
  <c r="K44" i="2"/>
  <c r="K45" i="2"/>
  <c r="K42" i="2"/>
  <c r="L37" i="2"/>
  <c r="L38" i="2"/>
  <c r="L39" i="2"/>
  <c r="L36" i="2"/>
  <c r="K37" i="2"/>
  <c r="K38" i="2"/>
  <c r="M38" i="2" s="1"/>
  <c r="K39" i="2"/>
  <c r="M39" i="2" s="1"/>
  <c r="K36" i="2"/>
  <c r="I43" i="2"/>
  <c r="I44" i="2"/>
  <c r="I45" i="2"/>
  <c r="I42" i="2"/>
  <c r="H43" i="2"/>
  <c r="J43" i="2" s="1"/>
  <c r="H44" i="2"/>
  <c r="J44" i="2" s="1"/>
  <c r="H45" i="2"/>
  <c r="J45" i="2" s="1"/>
  <c r="H42" i="2"/>
  <c r="I37" i="2"/>
  <c r="I38" i="2"/>
  <c r="I39" i="2"/>
  <c r="I36" i="2"/>
  <c r="J36" i="2" s="1"/>
  <c r="H37" i="2"/>
  <c r="H38" i="2"/>
  <c r="H39" i="2"/>
  <c r="J39" i="2" s="1"/>
  <c r="H36" i="2"/>
  <c r="F43" i="2"/>
  <c r="F44" i="2"/>
  <c r="F45" i="2"/>
  <c r="G45" i="2" s="1"/>
  <c r="F42" i="2"/>
  <c r="E43" i="2"/>
  <c r="G43" i="2" s="1"/>
  <c r="E44" i="2"/>
  <c r="E45" i="2"/>
  <c r="E42" i="2"/>
  <c r="F37" i="2"/>
  <c r="G37" i="2" s="1"/>
  <c r="F38" i="2"/>
  <c r="F39" i="2"/>
  <c r="F36" i="2"/>
  <c r="G36" i="2" s="1"/>
  <c r="E37" i="2"/>
  <c r="E38" i="2"/>
  <c r="E39" i="2"/>
  <c r="E36" i="2"/>
  <c r="P44" i="2"/>
  <c r="P43" i="2"/>
  <c r="P42" i="2"/>
  <c r="P38" i="2"/>
  <c r="M45" i="2"/>
  <c r="M44" i="2"/>
  <c r="M43" i="2"/>
  <c r="M37" i="2"/>
  <c r="M36" i="2"/>
  <c r="J38" i="2"/>
  <c r="J37" i="2"/>
  <c r="G44" i="2"/>
  <c r="G42" i="2"/>
  <c r="G39" i="2"/>
  <c r="G38" i="2"/>
  <c r="D43" i="2"/>
  <c r="D44" i="2"/>
  <c r="D45" i="2"/>
  <c r="D42" i="2"/>
  <c r="D37" i="2"/>
  <c r="D38" i="2"/>
  <c r="D39" i="2"/>
  <c r="D36" i="2"/>
  <c r="M32" i="2"/>
  <c r="M31" i="2"/>
  <c r="M30" i="2"/>
  <c r="M29" i="2"/>
  <c r="M26" i="2"/>
  <c r="M25" i="2"/>
  <c r="M24" i="2"/>
  <c r="M23" i="2"/>
  <c r="M20" i="2"/>
  <c r="M19" i="2"/>
  <c r="M18" i="2"/>
  <c r="M17" i="2"/>
  <c r="M12" i="2"/>
  <c r="M13" i="2"/>
  <c r="M14" i="2"/>
  <c r="M11" i="2"/>
  <c r="J42" i="2" l="1"/>
</calcChain>
</file>

<file path=xl/sharedStrings.xml><?xml version="1.0" encoding="utf-8"?>
<sst xmlns="http://schemas.openxmlformats.org/spreadsheetml/2006/main" count="344" uniqueCount="121">
  <si>
    <t>Question 1: What is your current involvement in Agrotourism?</t>
  </si>
  <si>
    <t>A. Supplementary Enterprise</t>
  </si>
  <si>
    <t>B. Complementary Enterprise</t>
  </si>
  <si>
    <t>Question</t>
  </si>
  <si>
    <t>Participant Response</t>
  </si>
  <si>
    <t>C. Primary Enterprise</t>
  </si>
  <si>
    <t>D. Not Involved</t>
  </si>
  <si>
    <t xml:space="preserve">E. Just becoming Aware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</si>
  <si>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</si>
  <si>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</si>
  <si>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</si>
  <si>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</si>
  <si>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</si>
  <si>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</si>
  <si>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</si>
  <si>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</si>
  <si>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</si>
  <si>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</si>
  <si>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</si>
  <si>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X</t>
  </si>
  <si>
    <t>Question 2: Before Training</t>
  </si>
  <si>
    <t>Question 2: After Training</t>
  </si>
  <si>
    <t>Knowledge of challenges</t>
  </si>
  <si>
    <t>Knowledge of Agrotourism</t>
  </si>
  <si>
    <t>Knowledge of visitor trends</t>
  </si>
  <si>
    <t>Knowledge of demand</t>
  </si>
  <si>
    <t>Ability to define Agritourism</t>
  </si>
  <si>
    <t>Ability to identify resources broadly</t>
  </si>
  <si>
    <t>Ability to examine own resources</t>
  </si>
  <si>
    <t>Question 4: Ideas to implement (after)</t>
  </si>
  <si>
    <t>Question 4: Ideas to implement (before)</t>
  </si>
  <si>
    <t xml:space="preserve">Question 3: One idea to implement </t>
  </si>
  <si>
    <t>Question 5: Sustainability outlook</t>
  </si>
  <si>
    <t>Local sales</t>
  </si>
  <si>
    <t>Question 6: Top three Challenges</t>
  </si>
  <si>
    <t>Time to get running</t>
  </si>
  <si>
    <t>Economic drop</t>
  </si>
  <si>
    <t>Identifying the ideal consumer</t>
  </si>
  <si>
    <t xml:space="preserve">Training ranch help
</t>
  </si>
  <si>
    <t>Telling the story</t>
  </si>
  <si>
    <t>Question 7: Top three resource needs</t>
  </si>
  <si>
    <t>Labor</t>
  </si>
  <si>
    <t>Money for labor</t>
  </si>
  <si>
    <t>Money for equipment</t>
  </si>
  <si>
    <t>Just getting started</t>
  </si>
  <si>
    <t>N/A</t>
  </si>
  <si>
    <t>Bring people in</t>
  </si>
  <si>
    <t>Get started</t>
  </si>
  <si>
    <t>Money</t>
  </si>
  <si>
    <t>Infrastructure</t>
  </si>
  <si>
    <t>People with interest</t>
  </si>
  <si>
    <t>Website development</t>
  </si>
  <si>
    <t>Create retreat 
experience</t>
  </si>
  <si>
    <t>Community growth</t>
  </si>
  <si>
    <t>Start-up funding</t>
  </si>
  <si>
    <t>Insurance</t>
  </si>
  <si>
    <t>Funding</t>
  </si>
  <si>
    <t>Product Development</t>
  </si>
  <si>
    <t>Outreach</t>
  </si>
  <si>
    <t>Short timeline</t>
  </si>
  <si>
    <t>Investment</t>
  </si>
  <si>
    <t>Housing for labor</t>
  </si>
  <si>
    <t>Investment Funds</t>
  </si>
  <si>
    <t>Partner products</t>
  </si>
  <si>
    <t>Accessibility</t>
  </si>
  <si>
    <t>Guilt in pricing</t>
  </si>
  <si>
    <t>Business skills</t>
  </si>
  <si>
    <t>Knowledge of market</t>
  </si>
  <si>
    <t>Start-up funds</t>
  </si>
  <si>
    <t>Sharing resources</t>
  </si>
  <si>
    <t>Promote products</t>
  </si>
  <si>
    <t>Time</t>
  </si>
  <si>
    <t>Management support</t>
  </si>
  <si>
    <t>Logos</t>
  </si>
  <si>
    <t>Networking</t>
  </si>
  <si>
    <t>Grants</t>
  </si>
  <si>
    <t>Seeing other's 
challenges</t>
  </si>
  <si>
    <t>Cost of land</t>
  </si>
  <si>
    <t>Parking</t>
  </si>
  <si>
    <t>Liability</t>
  </si>
  <si>
    <t>Land</t>
  </si>
  <si>
    <t>Affordable labor</t>
  </si>
  <si>
    <t>Education</t>
  </si>
  <si>
    <t>Tours</t>
  </si>
  <si>
    <t>Land availability</t>
  </si>
  <si>
    <t>Local regulations</t>
  </si>
  <si>
    <t>Marketing</t>
  </si>
  <si>
    <t>Advertising</t>
  </si>
  <si>
    <t>Housing</t>
  </si>
  <si>
    <t xml:space="preserve">Funding </t>
  </si>
  <si>
    <t>Goal development</t>
  </si>
  <si>
    <t>Podcasts</t>
  </si>
  <si>
    <t>Financial</t>
  </si>
  <si>
    <t>Signage about risk</t>
  </si>
  <si>
    <t>Story telling</t>
  </si>
  <si>
    <t>Unknowns</t>
  </si>
  <si>
    <t>Risk management</t>
  </si>
  <si>
    <t>Connections</t>
  </si>
  <si>
    <t>Regular accessibility</t>
  </si>
  <si>
    <t>Ability to identify strategies</t>
  </si>
  <si>
    <t>Family Dynamics</t>
  </si>
  <si>
    <t>Accommodations</t>
  </si>
  <si>
    <t>Infrastructure funding</t>
  </si>
  <si>
    <t>Regulation rules</t>
  </si>
  <si>
    <t>Average</t>
  </si>
  <si>
    <t xml:space="preserve">Question 2: </t>
  </si>
  <si>
    <t>Question 4</t>
  </si>
  <si>
    <t>Before</t>
  </si>
  <si>
    <t>After</t>
  </si>
  <si>
    <t>Change</t>
  </si>
  <si>
    <t>All Participants</t>
  </si>
  <si>
    <t xml:space="preserve">Supplementary </t>
  </si>
  <si>
    <t xml:space="preserve">Complementray </t>
  </si>
  <si>
    <t xml:space="preserve">Primary </t>
  </si>
  <si>
    <t>Not Involved</t>
  </si>
  <si>
    <t>Insurance/Regulations</t>
  </si>
  <si>
    <t>Money/Financing</t>
  </si>
  <si>
    <t>Education/Outreach</t>
  </si>
  <si>
    <t>Time/Start-Up</t>
  </si>
  <si>
    <t>Marketing/Development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</si>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</sst>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indent="2"/>
    </xf>
    <xf numFmtId="0" fontId="0" fillId="0" borderId="2" xfId="0" applyBorder="1"/>
    <xf numFmtId="2" fontId="2" fillId="2" borderId="13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6" borderId="12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3" fillId="6" borderId="17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2" fontId="3" fillId="6" borderId="16" xfId="0" applyNumberFormat="1" applyFont="1" applyFill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8" borderId="1" xfId="0" applyFont="1" applyFill="1" applyBorder="1"/>
    <xf numFmtId="0" fontId="2" fillId="5" borderId="1" xfId="0" applyFont="1" applyFill="1" applyBorder="1"/>
    <xf numFmtId="0" fontId="2" fillId="9" borderId="1" xfId="0" applyFont="1" applyFill="1" applyBorder="1"/>
    <xf numFmtId="0" fontId="2" fillId="7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6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FC89-6C72-499C-BE82-9C53E982171D}">
  <dimension ref="A1:L47"/>
  <sheetViews>
    <sheetView tabSelected="1" zoomScale="90" zoomScaleNormal="90" workbookViewId="0">
      <pane xSplit="1" topLeftCell="B1" activePane="topRight" state="frozen"/>
      <selection pane="topRight" activeCell="B49" sqref="B49"/>
    </sheetView>
  </sheetViews>
  <sheetFormatPr defaultColWidth="8.7109375" defaultRowHeight="15.75" x14ac:dyDescent="0.25"/>
  <cols>
    <col min="1" max="1" width="56.42578125" style="2" bestFit="1" customWidth="1"/>
    <col min="2" max="12" width="20.5703125" style="1" customWidth="1"/>
    <col min="13" max="16384" width="8.7109375" style="2"/>
  </cols>
  <sheetData>
    <row r="1" spans="1:12" x14ac:dyDescent="0.25">
      <c r="A1" s="122" t="s">
        <v>3</v>
      </c>
      <c r="B1" s="122" t="s">
        <v>4</v>
      </c>
      <c r="C1" s="122"/>
      <c r="D1" s="122"/>
      <c r="E1" s="122"/>
      <c r="F1" s="122"/>
      <c r="G1" s="122"/>
      <c r="H1" s="122"/>
      <c r="I1" s="122"/>
      <c r="J1" s="122"/>
      <c r="K1" s="122"/>
      <c r="L1" s="3"/>
    </row>
    <row r="2" spans="1:12" x14ac:dyDescent="0.25">
      <c r="A2" s="122"/>
      <c r="B2" s="4" t="s">
        <v>8</v>
      </c>
      <c r="C2" s="5" t="s">
        <v>9</v>
      </c>
      <c r="D2" s="5" t="s">
        <v>10</v>
      </c>
      <c r="E2" s="6" t="s">
        <v>11</v>
      </c>
      <c r="F2" s="5" t="s">
        <v>12</v>
      </c>
      <c r="G2" s="5" t="s">
        <v>13</v>
      </c>
      <c r="H2" s="7" t="s">
        <v>14</v>
      </c>
      <c r="I2" s="6" t="s">
        <v>15</v>
      </c>
      <c r="J2" s="4" t="s">
        <v>16</v>
      </c>
      <c r="K2" s="4" t="s">
        <v>17</v>
      </c>
      <c r="L2" s="4" t="s">
        <v>18</v>
      </c>
    </row>
    <row r="3" spans="1:12" x14ac:dyDescent="0.25">
      <c r="A3" s="8" t="s">
        <v>0</v>
      </c>
      <c r="B3" s="4"/>
      <c r="C3" s="5"/>
      <c r="D3" s="5"/>
      <c r="E3" s="6"/>
      <c r="F3" s="5"/>
      <c r="G3" s="5"/>
      <c r="H3" s="7"/>
      <c r="I3" s="6"/>
      <c r="J3" s="4"/>
      <c r="K3" s="4"/>
      <c r="L3" s="4"/>
    </row>
    <row r="4" spans="1:12" x14ac:dyDescent="0.25">
      <c r="A4" s="9" t="s">
        <v>1</v>
      </c>
      <c r="B4" s="4" t="s">
        <v>19</v>
      </c>
      <c r="C4" s="5"/>
      <c r="D4" s="5"/>
      <c r="E4" s="6"/>
      <c r="F4" s="5"/>
      <c r="G4" s="5"/>
      <c r="H4" s="7"/>
      <c r="I4" s="6"/>
      <c r="J4" s="4" t="s">
        <v>19</v>
      </c>
      <c r="K4" s="4" t="s">
        <v>19</v>
      </c>
      <c r="L4" s="4" t="s">
        <v>19</v>
      </c>
    </row>
    <row r="5" spans="1:12" x14ac:dyDescent="0.25">
      <c r="A5" s="9" t="s">
        <v>2</v>
      </c>
      <c r="B5" s="4"/>
      <c r="C5" s="5"/>
      <c r="D5" s="5"/>
      <c r="E5" s="6" t="s">
        <v>19</v>
      </c>
      <c r="F5" s="5"/>
      <c r="G5" s="5"/>
      <c r="H5" s="7"/>
      <c r="I5" s="6" t="s">
        <v>19</v>
      </c>
      <c r="J5" s="4"/>
      <c r="K5" s="4"/>
      <c r="L5" s="4"/>
    </row>
    <row r="6" spans="1:12" x14ac:dyDescent="0.25">
      <c r="A6" s="9" t="s">
        <v>5</v>
      </c>
      <c r="B6" s="4"/>
      <c r="C6" s="5"/>
      <c r="D6" s="5"/>
      <c r="E6" s="6"/>
      <c r="F6" s="5"/>
      <c r="G6" s="5"/>
      <c r="H6" s="7" t="s">
        <v>19</v>
      </c>
      <c r="I6" s="6"/>
      <c r="J6" s="4"/>
      <c r="K6" s="4"/>
      <c r="L6" s="4"/>
    </row>
    <row r="7" spans="1:12" x14ac:dyDescent="0.25">
      <c r="A7" s="9" t="s">
        <v>6</v>
      </c>
      <c r="B7" s="4"/>
      <c r="C7" s="5" t="s">
        <v>19</v>
      </c>
      <c r="D7" s="5" t="s">
        <v>19</v>
      </c>
      <c r="E7" s="6"/>
      <c r="F7" s="5" t="s">
        <v>19</v>
      </c>
      <c r="G7" s="5" t="s">
        <v>19</v>
      </c>
      <c r="H7" s="7"/>
      <c r="I7" s="6"/>
      <c r="J7" s="4"/>
      <c r="K7" s="4"/>
      <c r="L7" s="4"/>
    </row>
    <row r="8" spans="1:12" x14ac:dyDescent="0.25">
      <c r="A8" s="9" t="s">
        <v>7</v>
      </c>
      <c r="B8" s="4"/>
      <c r="C8" s="5"/>
      <c r="D8" s="5"/>
      <c r="E8" s="6"/>
      <c r="F8" s="5"/>
      <c r="G8" s="5"/>
      <c r="H8" s="7"/>
      <c r="I8" s="6"/>
      <c r="J8" s="4"/>
      <c r="K8" s="4"/>
      <c r="L8" s="4"/>
    </row>
    <row r="9" spans="1:12" x14ac:dyDescent="0.25">
      <c r="A9" s="8"/>
      <c r="B9" s="4"/>
      <c r="C9" s="5"/>
      <c r="D9" s="5"/>
      <c r="E9" s="6"/>
      <c r="F9" s="5"/>
      <c r="G9" s="5"/>
      <c r="H9" s="7"/>
      <c r="I9" s="6"/>
      <c r="J9" s="4"/>
      <c r="K9" s="4"/>
      <c r="L9" s="4"/>
    </row>
    <row r="10" spans="1:12" x14ac:dyDescent="0.25">
      <c r="A10" s="10" t="s">
        <v>20</v>
      </c>
      <c r="B10" s="4"/>
      <c r="C10" s="5"/>
      <c r="D10" s="5"/>
      <c r="E10" s="6"/>
      <c r="F10" s="5"/>
      <c r="G10" s="5"/>
      <c r="H10" s="7"/>
      <c r="I10" s="6"/>
      <c r="J10" s="4"/>
      <c r="K10" s="4"/>
      <c r="L10" s="4"/>
    </row>
    <row r="11" spans="1:12" x14ac:dyDescent="0.25">
      <c r="A11" s="9" t="s">
        <v>22</v>
      </c>
      <c r="B11" s="4">
        <v>4</v>
      </c>
      <c r="C11" s="5">
        <v>2</v>
      </c>
      <c r="D11" s="5">
        <v>2</v>
      </c>
      <c r="E11" s="6">
        <v>3</v>
      </c>
      <c r="F11" s="5">
        <v>3</v>
      </c>
      <c r="G11" s="5">
        <v>3</v>
      </c>
      <c r="H11" s="7">
        <v>2</v>
      </c>
      <c r="I11" s="6">
        <v>2</v>
      </c>
      <c r="J11" s="4">
        <v>3</v>
      </c>
      <c r="K11" s="4">
        <v>4</v>
      </c>
      <c r="L11" s="4">
        <v>2</v>
      </c>
    </row>
    <row r="12" spans="1:12" x14ac:dyDescent="0.25">
      <c r="A12" s="9" t="s">
        <v>23</v>
      </c>
      <c r="B12" s="4">
        <v>4</v>
      </c>
      <c r="C12" s="5">
        <v>3</v>
      </c>
      <c r="D12" s="5">
        <v>3</v>
      </c>
      <c r="E12" s="6">
        <v>3</v>
      </c>
      <c r="F12" s="5">
        <v>2</v>
      </c>
      <c r="G12" s="5">
        <v>3</v>
      </c>
      <c r="H12" s="7">
        <v>4</v>
      </c>
      <c r="I12" s="6">
        <v>3</v>
      </c>
      <c r="J12" s="4">
        <v>3</v>
      </c>
      <c r="K12" s="4">
        <v>3</v>
      </c>
      <c r="L12" s="4">
        <v>3</v>
      </c>
    </row>
    <row r="13" spans="1:12" x14ac:dyDescent="0.25">
      <c r="A13" s="9" t="s">
        <v>24</v>
      </c>
      <c r="B13" s="4">
        <v>4</v>
      </c>
      <c r="C13" s="5">
        <v>2</v>
      </c>
      <c r="D13" s="5">
        <v>1</v>
      </c>
      <c r="E13" s="6">
        <v>2</v>
      </c>
      <c r="F13" s="5">
        <v>2</v>
      </c>
      <c r="G13" s="5">
        <v>3</v>
      </c>
      <c r="H13" s="7">
        <v>1</v>
      </c>
      <c r="I13" s="6">
        <v>2</v>
      </c>
      <c r="J13" s="4">
        <v>2</v>
      </c>
      <c r="K13" s="4">
        <v>2</v>
      </c>
      <c r="L13" s="4">
        <v>2</v>
      </c>
    </row>
    <row r="14" spans="1:12" x14ac:dyDescent="0.25">
      <c r="A14" s="9" t="s">
        <v>25</v>
      </c>
      <c r="B14" s="4">
        <v>3</v>
      </c>
      <c r="C14" s="5">
        <v>2</v>
      </c>
      <c r="D14" s="5">
        <v>2</v>
      </c>
      <c r="E14" s="6">
        <v>2</v>
      </c>
      <c r="F14" s="5">
        <v>2</v>
      </c>
      <c r="G14" s="5">
        <v>3</v>
      </c>
      <c r="H14" s="7">
        <v>4</v>
      </c>
      <c r="I14" s="6">
        <v>3</v>
      </c>
      <c r="J14" s="4">
        <v>2</v>
      </c>
      <c r="K14" s="4">
        <v>2</v>
      </c>
      <c r="L14" s="4">
        <v>2</v>
      </c>
    </row>
    <row r="15" spans="1:12" x14ac:dyDescent="0.25">
      <c r="A15" s="8"/>
      <c r="B15" s="4"/>
      <c r="C15" s="5"/>
      <c r="D15" s="5"/>
      <c r="E15" s="6"/>
      <c r="F15" s="5"/>
      <c r="G15" s="5"/>
      <c r="H15" s="7"/>
      <c r="I15" s="6"/>
      <c r="J15" s="4"/>
      <c r="K15" s="4"/>
      <c r="L15" s="4"/>
    </row>
    <row r="16" spans="1:12" x14ac:dyDescent="0.25">
      <c r="A16" s="10" t="s">
        <v>21</v>
      </c>
      <c r="B16" s="4"/>
      <c r="C16" s="5"/>
      <c r="D16" s="5"/>
      <c r="E16" s="6"/>
      <c r="F16" s="5"/>
      <c r="G16" s="5"/>
      <c r="H16" s="7"/>
      <c r="I16" s="6"/>
      <c r="J16" s="4"/>
      <c r="K16" s="4"/>
      <c r="L16" s="4"/>
    </row>
    <row r="17" spans="1:12" x14ac:dyDescent="0.25">
      <c r="A17" s="9" t="s">
        <v>22</v>
      </c>
      <c r="B17" s="4">
        <v>4</v>
      </c>
      <c r="C17" s="5">
        <v>4</v>
      </c>
      <c r="D17" s="5">
        <v>4</v>
      </c>
      <c r="E17" s="6">
        <v>4</v>
      </c>
      <c r="F17" s="5">
        <v>3</v>
      </c>
      <c r="G17" s="5">
        <v>3</v>
      </c>
      <c r="H17" s="7">
        <v>4</v>
      </c>
      <c r="I17" s="6">
        <v>3</v>
      </c>
      <c r="J17" s="4">
        <v>3</v>
      </c>
      <c r="K17" s="4">
        <v>4</v>
      </c>
      <c r="L17" s="4">
        <v>3</v>
      </c>
    </row>
    <row r="18" spans="1:12" x14ac:dyDescent="0.25">
      <c r="A18" s="9" t="s">
        <v>23</v>
      </c>
      <c r="B18" s="4">
        <v>4</v>
      </c>
      <c r="C18" s="5">
        <v>4</v>
      </c>
      <c r="D18" s="5">
        <v>4</v>
      </c>
      <c r="E18" s="6">
        <v>4</v>
      </c>
      <c r="F18" s="5">
        <v>3</v>
      </c>
      <c r="G18" s="5">
        <v>3</v>
      </c>
      <c r="H18" s="7">
        <v>4</v>
      </c>
      <c r="I18" s="6">
        <v>3</v>
      </c>
      <c r="J18" s="4">
        <v>3</v>
      </c>
      <c r="K18" s="4">
        <v>4</v>
      </c>
      <c r="L18" s="4">
        <v>3</v>
      </c>
    </row>
    <row r="19" spans="1:12" x14ac:dyDescent="0.25">
      <c r="A19" s="9" t="s">
        <v>24</v>
      </c>
      <c r="B19" s="4">
        <v>4</v>
      </c>
      <c r="C19" s="5">
        <v>3</v>
      </c>
      <c r="D19" s="5">
        <v>4</v>
      </c>
      <c r="E19" s="6">
        <v>4</v>
      </c>
      <c r="F19" s="5">
        <v>3</v>
      </c>
      <c r="G19" s="5">
        <v>3</v>
      </c>
      <c r="H19" s="7">
        <v>3</v>
      </c>
      <c r="I19" s="6">
        <v>3</v>
      </c>
      <c r="J19" s="4">
        <v>3</v>
      </c>
      <c r="K19" s="4">
        <v>3</v>
      </c>
      <c r="L19" s="4">
        <v>2</v>
      </c>
    </row>
    <row r="20" spans="1:12" x14ac:dyDescent="0.25">
      <c r="A20" s="9" t="s">
        <v>25</v>
      </c>
      <c r="B20" s="4">
        <v>3.5</v>
      </c>
      <c r="C20" s="5">
        <v>4</v>
      </c>
      <c r="D20" s="5">
        <v>4</v>
      </c>
      <c r="E20" s="6">
        <v>4</v>
      </c>
      <c r="F20" s="5">
        <v>3</v>
      </c>
      <c r="G20" s="5">
        <v>3</v>
      </c>
      <c r="H20" s="7">
        <v>4</v>
      </c>
      <c r="I20" s="6">
        <v>3.5</v>
      </c>
      <c r="J20" s="4">
        <v>3</v>
      </c>
      <c r="K20" s="4">
        <v>3</v>
      </c>
      <c r="L20" s="4">
        <v>3</v>
      </c>
    </row>
    <row r="21" spans="1:12" x14ac:dyDescent="0.25">
      <c r="A21" s="8"/>
      <c r="B21" s="4"/>
      <c r="C21" s="5"/>
      <c r="D21" s="5"/>
      <c r="E21" s="6"/>
      <c r="F21" s="5"/>
      <c r="G21" s="5"/>
      <c r="H21" s="7"/>
      <c r="I21" s="6"/>
      <c r="J21" s="4"/>
      <c r="K21" s="4"/>
      <c r="L21" s="4"/>
    </row>
    <row r="22" spans="1:12" ht="31.5" x14ac:dyDescent="0.25">
      <c r="A22" s="11" t="s">
        <v>31</v>
      </c>
      <c r="B22" s="12" t="s">
        <v>38</v>
      </c>
      <c r="C22" s="5" t="s">
        <v>44</v>
      </c>
      <c r="D22" s="5" t="s">
        <v>51</v>
      </c>
      <c r="E22" s="6" t="s">
        <v>98</v>
      </c>
      <c r="F22" s="5" t="s">
        <v>63</v>
      </c>
      <c r="G22" s="5" t="s">
        <v>69</v>
      </c>
      <c r="H22" s="7" t="s">
        <v>73</v>
      </c>
      <c r="I22" s="6" t="s">
        <v>83</v>
      </c>
      <c r="J22" s="4" t="s">
        <v>87</v>
      </c>
      <c r="K22" s="4" t="s">
        <v>86</v>
      </c>
      <c r="L22" s="4" t="s">
        <v>93</v>
      </c>
    </row>
    <row r="23" spans="1:12" ht="31.5" x14ac:dyDescent="0.25">
      <c r="A23" s="11"/>
      <c r="B23" s="12" t="s">
        <v>37</v>
      </c>
      <c r="C23" s="5"/>
      <c r="D23" s="13" t="s">
        <v>52</v>
      </c>
      <c r="E23" s="6"/>
      <c r="F23" s="5"/>
      <c r="G23" s="5"/>
      <c r="H23" s="7" t="s">
        <v>74</v>
      </c>
      <c r="I23" s="6"/>
      <c r="J23" s="4"/>
      <c r="K23" s="4" t="s">
        <v>90</v>
      </c>
      <c r="L23" s="4"/>
    </row>
    <row r="24" spans="1:12" x14ac:dyDescent="0.25">
      <c r="A24" s="11"/>
      <c r="B24" s="12"/>
      <c r="C24" s="5"/>
      <c r="D24" s="13"/>
      <c r="E24" s="6"/>
      <c r="F24" s="5"/>
      <c r="G24" s="5"/>
      <c r="H24" s="7" t="s">
        <v>75</v>
      </c>
      <c r="I24" s="6"/>
      <c r="J24" s="4"/>
      <c r="K24" s="4"/>
      <c r="L24" s="4"/>
    </row>
    <row r="25" spans="1:12" x14ac:dyDescent="0.25">
      <c r="A25" s="11"/>
      <c r="B25" s="12"/>
      <c r="C25" s="5"/>
      <c r="D25" s="5"/>
      <c r="E25" s="6"/>
      <c r="F25" s="5"/>
      <c r="G25" s="5"/>
      <c r="H25" s="7"/>
      <c r="I25" s="6"/>
      <c r="J25" s="4"/>
      <c r="K25" s="4"/>
      <c r="L25" s="4"/>
    </row>
    <row r="26" spans="1:12" x14ac:dyDescent="0.25">
      <c r="A26" s="11" t="s">
        <v>30</v>
      </c>
      <c r="B26" s="14"/>
      <c r="C26" s="5"/>
      <c r="D26" s="5"/>
      <c r="E26" s="6"/>
      <c r="F26" s="5"/>
      <c r="G26" s="5"/>
      <c r="H26" s="7"/>
      <c r="I26" s="6"/>
      <c r="J26" s="4"/>
      <c r="K26" s="4"/>
      <c r="L26" s="4"/>
    </row>
    <row r="27" spans="1:12" x14ac:dyDescent="0.25">
      <c r="A27" s="9" t="s">
        <v>26</v>
      </c>
      <c r="B27" s="4">
        <v>4</v>
      </c>
      <c r="C27" s="5">
        <v>3</v>
      </c>
      <c r="D27" s="5">
        <v>3</v>
      </c>
      <c r="E27" s="6">
        <v>2</v>
      </c>
      <c r="F27" s="5">
        <v>2</v>
      </c>
      <c r="G27" s="5">
        <v>4</v>
      </c>
      <c r="H27" s="7">
        <v>2</v>
      </c>
      <c r="I27" s="6">
        <v>3</v>
      </c>
      <c r="J27" s="4">
        <v>3</v>
      </c>
      <c r="K27" s="4">
        <v>3</v>
      </c>
      <c r="L27" s="4">
        <v>3</v>
      </c>
    </row>
    <row r="28" spans="1:12" x14ac:dyDescent="0.25">
      <c r="A28" s="9" t="s">
        <v>27</v>
      </c>
      <c r="B28" s="4">
        <v>2</v>
      </c>
      <c r="C28" s="5">
        <v>2</v>
      </c>
      <c r="D28" s="5">
        <v>1</v>
      </c>
      <c r="E28" s="6">
        <v>2</v>
      </c>
      <c r="F28" s="5">
        <v>2</v>
      </c>
      <c r="G28" s="5">
        <v>3</v>
      </c>
      <c r="H28" s="7">
        <v>1</v>
      </c>
      <c r="I28" s="6">
        <v>2</v>
      </c>
      <c r="J28" s="4">
        <v>3</v>
      </c>
      <c r="K28" s="4">
        <v>3</v>
      </c>
      <c r="L28" s="4">
        <v>2</v>
      </c>
    </row>
    <row r="29" spans="1:12" x14ac:dyDescent="0.25">
      <c r="A29" s="9" t="s">
        <v>99</v>
      </c>
      <c r="B29" s="4">
        <v>3</v>
      </c>
      <c r="C29" s="5">
        <v>2</v>
      </c>
      <c r="D29" s="5">
        <v>2</v>
      </c>
      <c r="E29" s="6">
        <v>2</v>
      </c>
      <c r="F29" s="5">
        <v>2</v>
      </c>
      <c r="G29" s="5">
        <v>3</v>
      </c>
      <c r="H29" s="7">
        <v>3</v>
      </c>
      <c r="I29" s="6">
        <v>3</v>
      </c>
      <c r="J29" s="4">
        <v>3</v>
      </c>
      <c r="K29" s="4">
        <v>2</v>
      </c>
      <c r="L29" s="4">
        <v>3</v>
      </c>
    </row>
    <row r="30" spans="1:12" x14ac:dyDescent="0.25">
      <c r="A30" s="9" t="s">
        <v>28</v>
      </c>
      <c r="B30" s="4">
        <v>3</v>
      </c>
      <c r="C30" s="5">
        <v>3</v>
      </c>
      <c r="D30" s="5">
        <v>2</v>
      </c>
      <c r="E30" s="6">
        <v>2</v>
      </c>
      <c r="F30" s="5">
        <v>2</v>
      </c>
      <c r="G30" s="5">
        <v>3</v>
      </c>
      <c r="H30" s="7">
        <v>2</v>
      </c>
      <c r="I30" s="6">
        <v>3</v>
      </c>
      <c r="J30" s="4">
        <v>3</v>
      </c>
      <c r="K30" s="4">
        <v>3</v>
      </c>
      <c r="L30" s="4">
        <v>3</v>
      </c>
    </row>
    <row r="31" spans="1:12" x14ac:dyDescent="0.25">
      <c r="A31" s="8"/>
      <c r="B31" s="4"/>
      <c r="C31" s="5"/>
      <c r="D31" s="5"/>
      <c r="E31" s="6"/>
      <c r="F31" s="5"/>
      <c r="G31" s="5"/>
      <c r="H31" s="7"/>
      <c r="I31" s="6"/>
      <c r="J31" s="4"/>
      <c r="K31" s="4"/>
      <c r="L31" s="4"/>
    </row>
    <row r="32" spans="1:12" x14ac:dyDescent="0.25">
      <c r="A32" s="11" t="s">
        <v>29</v>
      </c>
      <c r="B32" s="4"/>
      <c r="C32" s="5"/>
      <c r="D32" s="5"/>
      <c r="E32" s="6"/>
      <c r="F32" s="5"/>
      <c r="G32" s="5"/>
      <c r="H32" s="7"/>
      <c r="I32" s="6"/>
      <c r="J32" s="4"/>
      <c r="K32" s="4"/>
      <c r="L32" s="4"/>
    </row>
    <row r="33" spans="1:12" x14ac:dyDescent="0.25">
      <c r="A33" s="9" t="s">
        <v>26</v>
      </c>
      <c r="B33" s="4">
        <v>4</v>
      </c>
      <c r="C33" s="5">
        <v>4</v>
      </c>
      <c r="D33" s="5">
        <v>4</v>
      </c>
      <c r="E33" s="6">
        <v>4</v>
      </c>
      <c r="F33" s="5">
        <v>3</v>
      </c>
      <c r="G33" s="5">
        <v>4</v>
      </c>
      <c r="H33" s="7">
        <v>4</v>
      </c>
      <c r="I33" s="6">
        <v>4</v>
      </c>
      <c r="J33" s="4">
        <v>4</v>
      </c>
      <c r="K33" s="4">
        <v>3</v>
      </c>
      <c r="L33" s="4">
        <v>3</v>
      </c>
    </row>
    <row r="34" spans="1:12" x14ac:dyDescent="0.25">
      <c r="A34" s="9" t="s">
        <v>27</v>
      </c>
      <c r="B34" s="4">
        <v>3</v>
      </c>
      <c r="C34" s="5">
        <v>4</v>
      </c>
      <c r="D34" s="5">
        <v>4</v>
      </c>
      <c r="E34" s="6">
        <v>3</v>
      </c>
      <c r="F34" s="5">
        <v>4</v>
      </c>
      <c r="G34" s="5">
        <v>3</v>
      </c>
      <c r="H34" s="7">
        <v>4</v>
      </c>
      <c r="I34" s="6">
        <v>3</v>
      </c>
      <c r="J34" s="4">
        <v>4</v>
      </c>
      <c r="K34" s="4">
        <v>4</v>
      </c>
      <c r="L34" s="4">
        <v>3</v>
      </c>
    </row>
    <row r="35" spans="1:12" x14ac:dyDescent="0.25">
      <c r="A35" s="9" t="s">
        <v>99</v>
      </c>
      <c r="B35" s="4">
        <v>3</v>
      </c>
      <c r="C35" s="5">
        <v>3</v>
      </c>
      <c r="D35" s="5">
        <v>3</v>
      </c>
      <c r="E35" s="6">
        <v>3</v>
      </c>
      <c r="F35" s="5">
        <v>2</v>
      </c>
      <c r="G35" s="5">
        <v>3</v>
      </c>
      <c r="H35" s="7">
        <v>3</v>
      </c>
      <c r="I35" s="6">
        <v>3</v>
      </c>
      <c r="J35" s="4">
        <v>3</v>
      </c>
      <c r="K35" s="4">
        <v>3</v>
      </c>
      <c r="L35" s="4">
        <v>3</v>
      </c>
    </row>
    <row r="36" spans="1:12" x14ac:dyDescent="0.25">
      <c r="A36" s="9" t="s">
        <v>28</v>
      </c>
      <c r="B36" s="4">
        <v>3</v>
      </c>
      <c r="C36" s="5">
        <v>3</v>
      </c>
      <c r="D36" s="5">
        <v>3</v>
      </c>
      <c r="E36" s="6">
        <v>3</v>
      </c>
      <c r="F36" s="5">
        <v>3</v>
      </c>
      <c r="G36" s="5">
        <v>3</v>
      </c>
      <c r="H36" s="7">
        <v>3</v>
      </c>
      <c r="I36" s="6">
        <v>3.5</v>
      </c>
      <c r="J36" s="4">
        <v>3</v>
      </c>
      <c r="K36" s="4">
        <v>3</v>
      </c>
      <c r="L36" s="4">
        <v>3</v>
      </c>
    </row>
    <row r="37" spans="1:12" x14ac:dyDescent="0.25">
      <c r="A37" s="8"/>
      <c r="B37" s="4"/>
      <c r="C37" s="5"/>
      <c r="D37" s="5"/>
      <c r="E37" s="6"/>
      <c r="F37" s="5"/>
      <c r="G37" s="5"/>
      <c r="H37" s="7"/>
      <c r="I37" s="6"/>
      <c r="J37" s="4"/>
      <c r="K37" s="4"/>
      <c r="L37" s="4"/>
    </row>
    <row r="38" spans="1:12" ht="31.5" x14ac:dyDescent="0.25">
      <c r="A38" s="11" t="s">
        <v>32</v>
      </c>
      <c r="B38" s="12" t="s">
        <v>33</v>
      </c>
      <c r="C38" s="5" t="s">
        <v>45</v>
      </c>
      <c r="D38" s="5" t="s">
        <v>53</v>
      </c>
      <c r="E38" s="6" t="s">
        <v>45</v>
      </c>
      <c r="F38" s="5" t="s">
        <v>45</v>
      </c>
      <c r="G38" s="5" t="s">
        <v>45</v>
      </c>
      <c r="H38" s="15" t="s">
        <v>76</v>
      </c>
      <c r="I38" s="6" t="s">
        <v>45</v>
      </c>
      <c r="J38" s="4" t="s">
        <v>45</v>
      </c>
      <c r="K38" s="4" t="s">
        <v>45</v>
      </c>
      <c r="L38" s="12" t="s">
        <v>76</v>
      </c>
    </row>
    <row r="39" spans="1:12" x14ac:dyDescent="0.25">
      <c r="A39" s="11"/>
      <c r="B39" s="12" t="s">
        <v>39</v>
      </c>
      <c r="C39" s="5"/>
      <c r="D39" s="5"/>
      <c r="E39" s="6"/>
      <c r="F39" s="5"/>
      <c r="G39" s="5"/>
      <c r="H39" s="7"/>
      <c r="I39" s="6"/>
      <c r="J39" s="4"/>
      <c r="K39" s="4"/>
      <c r="L39" s="4"/>
    </row>
    <row r="40" spans="1:12" x14ac:dyDescent="0.25">
      <c r="A40" s="8"/>
      <c r="B40" s="4"/>
      <c r="C40" s="5"/>
      <c r="D40" s="5"/>
      <c r="E40" s="6"/>
      <c r="F40" s="5"/>
      <c r="G40" s="5"/>
      <c r="H40" s="7"/>
      <c r="I40" s="6"/>
      <c r="J40" s="4"/>
      <c r="K40" s="4"/>
      <c r="L40" s="4"/>
    </row>
    <row r="41" spans="1:12" x14ac:dyDescent="0.25">
      <c r="A41" s="8" t="s">
        <v>34</v>
      </c>
      <c r="B41" s="4" t="s">
        <v>35</v>
      </c>
      <c r="C41" s="5" t="s">
        <v>46</v>
      </c>
      <c r="D41" s="5" t="s">
        <v>54</v>
      </c>
      <c r="E41" s="6" t="s">
        <v>59</v>
      </c>
      <c r="F41" s="5" t="s">
        <v>64</v>
      </c>
      <c r="G41" s="5" t="s">
        <v>70</v>
      </c>
      <c r="H41" s="7" t="s">
        <v>77</v>
      </c>
      <c r="I41" s="6" t="s">
        <v>84</v>
      </c>
      <c r="J41" s="4" t="s">
        <v>79</v>
      </c>
      <c r="K41" s="4" t="s">
        <v>55</v>
      </c>
      <c r="L41" s="4" t="s">
        <v>94</v>
      </c>
    </row>
    <row r="42" spans="1:12" x14ac:dyDescent="0.25">
      <c r="A42" s="8"/>
      <c r="B42" s="4" t="s">
        <v>100</v>
      </c>
      <c r="C42" s="5" t="s">
        <v>47</v>
      </c>
      <c r="D42" s="5" t="s">
        <v>55</v>
      </c>
      <c r="E42" s="6" t="s">
        <v>41</v>
      </c>
      <c r="F42" s="5" t="s">
        <v>65</v>
      </c>
      <c r="G42" s="5"/>
      <c r="H42" s="7" t="s">
        <v>78</v>
      </c>
      <c r="I42" s="6" t="s">
        <v>85</v>
      </c>
      <c r="J42" s="4" t="s">
        <v>64</v>
      </c>
      <c r="K42" s="4" t="s">
        <v>71</v>
      </c>
      <c r="L42" s="4" t="s">
        <v>95</v>
      </c>
    </row>
    <row r="43" spans="1:12" x14ac:dyDescent="0.25">
      <c r="A43" s="8"/>
      <c r="B43" s="4" t="s">
        <v>36</v>
      </c>
      <c r="C43" s="5" t="s">
        <v>48</v>
      </c>
      <c r="D43" s="5" t="s">
        <v>101</v>
      </c>
      <c r="E43" s="6" t="s">
        <v>60</v>
      </c>
      <c r="F43" s="5" t="s">
        <v>66</v>
      </c>
      <c r="G43" s="5"/>
      <c r="H43" s="7" t="s">
        <v>79</v>
      </c>
      <c r="I43" s="6" t="s">
        <v>102</v>
      </c>
      <c r="J43" s="4" t="s">
        <v>88</v>
      </c>
      <c r="K43" s="4" t="s">
        <v>86</v>
      </c>
      <c r="L43" s="4" t="s">
        <v>96</v>
      </c>
    </row>
    <row r="44" spans="1:12" x14ac:dyDescent="0.25">
      <c r="A44" s="8"/>
      <c r="B44" s="4"/>
      <c r="C44" s="5"/>
      <c r="D44" s="5"/>
      <c r="E44" s="6"/>
      <c r="F44" s="5"/>
      <c r="G44" s="5"/>
      <c r="H44" s="7"/>
      <c r="I44" s="6"/>
      <c r="J44" s="4"/>
      <c r="K44" s="4"/>
      <c r="L44" s="4"/>
    </row>
    <row r="45" spans="1:12" x14ac:dyDescent="0.25">
      <c r="A45" s="8" t="s">
        <v>40</v>
      </c>
      <c r="B45" s="4" t="s">
        <v>41</v>
      </c>
      <c r="C45" s="5" t="s">
        <v>49</v>
      </c>
      <c r="D45" s="5" t="s">
        <v>56</v>
      </c>
      <c r="E45" s="6" t="s">
        <v>41</v>
      </c>
      <c r="F45" s="5" t="s">
        <v>67</v>
      </c>
      <c r="G45" s="5" t="s">
        <v>71</v>
      </c>
      <c r="H45" s="7" t="s">
        <v>80</v>
      </c>
      <c r="I45" s="6" t="s">
        <v>56</v>
      </c>
      <c r="J45" s="4" t="s">
        <v>89</v>
      </c>
      <c r="K45" s="4" t="s">
        <v>91</v>
      </c>
      <c r="L45" s="4" t="s">
        <v>55</v>
      </c>
    </row>
    <row r="46" spans="1:12" x14ac:dyDescent="0.25">
      <c r="A46" s="8"/>
      <c r="B46" s="4" t="s">
        <v>42</v>
      </c>
      <c r="C46" s="5" t="s">
        <v>48</v>
      </c>
      <c r="D46" s="5" t="s">
        <v>57</v>
      </c>
      <c r="E46" s="6" t="s">
        <v>61</v>
      </c>
      <c r="F46" s="5" t="s">
        <v>68</v>
      </c>
      <c r="G46" s="5" t="s">
        <v>72</v>
      </c>
      <c r="H46" s="7" t="s">
        <v>81</v>
      </c>
      <c r="I46" s="6" t="s">
        <v>82</v>
      </c>
      <c r="J46" s="4" t="s">
        <v>41</v>
      </c>
      <c r="K46" s="4" t="s">
        <v>92</v>
      </c>
      <c r="L46" s="4" t="s">
        <v>103</v>
      </c>
    </row>
    <row r="47" spans="1:12" x14ac:dyDescent="0.25">
      <c r="A47" s="8"/>
      <c r="B47" s="4" t="s">
        <v>43</v>
      </c>
      <c r="C47" s="5" t="s">
        <v>50</v>
      </c>
      <c r="D47" s="5" t="s">
        <v>58</v>
      </c>
      <c r="E47" s="6" t="s">
        <v>62</v>
      </c>
      <c r="F47" s="5" t="s">
        <v>55</v>
      </c>
      <c r="G47" s="5"/>
      <c r="H47" s="7" t="s">
        <v>82</v>
      </c>
      <c r="I47" s="6" t="s">
        <v>86</v>
      </c>
      <c r="J47" s="4"/>
      <c r="K47" s="4" t="s">
        <v>41</v>
      </c>
      <c r="L47" s="4" t="s">
        <v>97</v>
      </c>
    </row>
  </sheetData>
  <mergeCells count="2">
    <mergeCell ref="A1:A2"/>
    <mergeCell ref="B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E435-802D-49BA-99CE-334B38B6CDE9}">
  <dimension ref="A1:P45"/>
  <sheetViews>
    <sheetView topLeftCell="A29" workbookViewId="0">
      <pane xSplit="1" topLeftCell="F1" activePane="topRight" state="frozen"/>
      <selection pane="topRight" activeCell="E34" sqref="E34:P34"/>
    </sheetView>
  </sheetViews>
  <sheetFormatPr defaultRowHeight="15.75" x14ac:dyDescent="0.25"/>
  <cols>
    <col min="1" max="1" width="56.42578125" bestFit="1" customWidth="1"/>
    <col min="2" max="4" width="8.7109375" style="89"/>
    <col min="5" max="5" width="9.140625" style="89" bestFit="1" customWidth="1"/>
    <col min="6" max="12" width="8.7109375" style="89"/>
    <col min="13" max="13" width="9.140625" style="16" bestFit="1" customWidth="1"/>
    <col min="14" max="15" width="8.7109375" style="2"/>
  </cols>
  <sheetData>
    <row r="1" spans="1:13" s="2" customFormat="1" x14ac:dyDescent="0.25">
      <c r="A1" s="122" t="s">
        <v>3</v>
      </c>
      <c r="B1" s="140" t="s">
        <v>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2" customFormat="1" x14ac:dyDescent="0.25">
      <c r="A2" s="122"/>
      <c r="B2" s="73" t="s">
        <v>8</v>
      </c>
      <c r="C2" s="74" t="s">
        <v>9</v>
      </c>
      <c r="D2" s="74" t="s">
        <v>10</v>
      </c>
      <c r="E2" s="75" t="s">
        <v>11</v>
      </c>
      <c r="F2" s="74" t="s">
        <v>12</v>
      </c>
      <c r="G2" s="74" t="s">
        <v>13</v>
      </c>
      <c r="H2" s="76" t="s">
        <v>14</v>
      </c>
      <c r="I2" s="75" t="s">
        <v>15</v>
      </c>
      <c r="J2" s="73" t="s">
        <v>16</v>
      </c>
      <c r="K2" s="73" t="s">
        <v>17</v>
      </c>
      <c r="L2" s="73" t="s">
        <v>18</v>
      </c>
      <c r="M2" s="143"/>
    </row>
    <row r="3" spans="1:13" x14ac:dyDescent="0.25">
      <c r="A3" s="8" t="s">
        <v>0</v>
      </c>
      <c r="B3" s="73"/>
      <c r="C3" s="74"/>
      <c r="D3" s="74"/>
      <c r="E3" s="75"/>
      <c r="F3" s="74"/>
      <c r="G3" s="74"/>
      <c r="H3" s="76"/>
      <c r="I3" s="75"/>
      <c r="J3" s="73"/>
      <c r="K3" s="73"/>
      <c r="L3" s="73"/>
      <c r="M3" s="144"/>
    </row>
    <row r="4" spans="1:13" x14ac:dyDescent="0.25">
      <c r="A4" s="9" t="s">
        <v>1</v>
      </c>
      <c r="B4" s="73" t="s">
        <v>19</v>
      </c>
      <c r="C4" s="74"/>
      <c r="D4" s="74"/>
      <c r="E4" s="75"/>
      <c r="F4" s="74"/>
      <c r="G4" s="74"/>
      <c r="H4" s="76"/>
      <c r="I4" s="75"/>
      <c r="J4" s="73" t="s">
        <v>19</v>
      </c>
      <c r="K4" s="73" t="s">
        <v>19</v>
      </c>
      <c r="L4" s="73" t="s">
        <v>19</v>
      </c>
      <c r="M4" s="144"/>
    </row>
    <row r="5" spans="1:13" x14ac:dyDescent="0.25">
      <c r="A5" s="9" t="s">
        <v>2</v>
      </c>
      <c r="B5" s="73"/>
      <c r="C5" s="74"/>
      <c r="D5" s="74"/>
      <c r="E5" s="75" t="s">
        <v>19</v>
      </c>
      <c r="F5" s="74"/>
      <c r="G5" s="74"/>
      <c r="H5" s="76"/>
      <c r="I5" s="75" t="s">
        <v>19</v>
      </c>
      <c r="J5" s="73"/>
      <c r="K5" s="73"/>
      <c r="L5" s="73"/>
      <c r="M5" s="144"/>
    </row>
    <row r="6" spans="1:13" x14ac:dyDescent="0.25">
      <c r="A6" s="9" t="s">
        <v>5</v>
      </c>
      <c r="B6" s="73"/>
      <c r="C6" s="74"/>
      <c r="D6" s="74"/>
      <c r="E6" s="75"/>
      <c r="F6" s="74"/>
      <c r="G6" s="74"/>
      <c r="H6" s="76" t="s">
        <v>19</v>
      </c>
      <c r="I6" s="75"/>
      <c r="J6" s="73"/>
      <c r="K6" s="73"/>
      <c r="L6" s="73"/>
      <c r="M6" s="144"/>
    </row>
    <row r="7" spans="1:13" x14ac:dyDescent="0.25">
      <c r="A7" s="9" t="s">
        <v>6</v>
      </c>
      <c r="B7" s="73"/>
      <c r="C7" s="74" t="s">
        <v>19</v>
      </c>
      <c r="D7" s="74" t="s">
        <v>19</v>
      </c>
      <c r="E7" s="75"/>
      <c r="F7" s="74" t="s">
        <v>19</v>
      </c>
      <c r="G7" s="74" t="s">
        <v>19</v>
      </c>
      <c r="H7" s="76"/>
      <c r="I7" s="75"/>
      <c r="J7" s="73"/>
      <c r="K7" s="73"/>
      <c r="L7" s="73"/>
      <c r="M7" s="144"/>
    </row>
    <row r="8" spans="1:13" x14ac:dyDescent="0.25">
      <c r="A8" s="9" t="s">
        <v>7</v>
      </c>
      <c r="B8" s="73"/>
      <c r="C8" s="74"/>
      <c r="D8" s="74"/>
      <c r="E8" s="75"/>
      <c r="F8" s="74"/>
      <c r="G8" s="74"/>
      <c r="H8" s="76"/>
      <c r="I8" s="75"/>
      <c r="J8" s="73"/>
      <c r="K8" s="73"/>
      <c r="L8" s="73"/>
      <c r="M8" s="145"/>
    </row>
    <row r="9" spans="1:13" x14ac:dyDescent="0.25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x14ac:dyDescent="0.25">
      <c r="A10" s="129" t="s">
        <v>20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52" t="s">
        <v>104</v>
      </c>
    </row>
    <row r="11" spans="1:13" x14ac:dyDescent="0.25">
      <c r="A11" s="9" t="s">
        <v>22</v>
      </c>
      <c r="B11" s="73">
        <v>4</v>
      </c>
      <c r="C11" s="74">
        <v>2</v>
      </c>
      <c r="D11" s="74">
        <v>2</v>
      </c>
      <c r="E11" s="75">
        <v>3</v>
      </c>
      <c r="F11" s="74">
        <v>3</v>
      </c>
      <c r="G11" s="74">
        <v>3</v>
      </c>
      <c r="H11" s="76">
        <v>2</v>
      </c>
      <c r="I11" s="75">
        <v>2</v>
      </c>
      <c r="J11" s="73">
        <v>3</v>
      </c>
      <c r="K11" s="73">
        <v>4</v>
      </c>
      <c r="L11" s="73">
        <v>2</v>
      </c>
      <c r="M11" s="52">
        <f>AVERAGE(B11:L11)</f>
        <v>2.7272727272727271</v>
      </c>
    </row>
    <row r="12" spans="1:13" x14ac:dyDescent="0.25">
      <c r="A12" s="9" t="s">
        <v>23</v>
      </c>
      <c r="B12" s="73">
        <v>4</v>
      </c>
      <c r="C12" s="74">
        <v>3</v>
      </c>
      <c r="D12" s="74">
        <v>3</v>
      </c>
      <c r="E12" s="75">
        <v>3</v>
      </c>
      <c r="F12" s="74">
        <v>2</v>
      </c>
      <c r="G12" s="74">
        <v>3</v>
      </c>
      <c r="H12" s="76">
        <v>4</v>
      </c>
      <c r="I12" s="75">
        <v>3</v>
      </c>
      <c r="J12" s="73">
        <v>3</v>
      </c>
      <c r="K12" s="73">
        <v>3</v>
      </c>
      <c r="L12" s="73">
        <v>3</v>
      </c>
      <c r="M12" s="52">
        <f t="shared" ref="M12:M14" si="0">AVERAGE(B12:L12)</f>
        <v>3.0909090909090908</v>
      </c>
    </row>
    <row r="13" spans="1:13" x14ac:dyDescent="0.25">
      <c r="A13" s="9" t="s">
        <v>24</v>
      </c>
      <c r="B13" s="73">
        <v>4</v>
      </c>
      <c r="C13" s="74">
        <v>2</v>
      </c>
      <c r="D13" s="74">
        <v>1</v>
      </c>
      <c r="E13" s="75">
        <v>2</v>
      </c>
      <c r="F13" s="74">
        <v>2</v>
      </c>
      <c r="G13" s="74">
        <v>3</v>
      </c>
      <c r="H13" s="76">
        <v>1</v>
      </c>
      <c r="I13" s="75">
        <v>2</v>
      </c>
      <c r="J13" s="73">
        <v>2</v>
      </c>
      <c r="K13" s="73">
        <v>2</v>
      </c>
      <c r="L13" s="73">
        <v>2</v>
      </c>
      <c r="M13" s="52">
        <f t="shared" si="0"/>
        <v>2.0909090909090908</v>
      </c>
    </row>
    <row r="14" spans="1:13" x14ac:dyDescent="0.25">
      <c r="A14" s="9" t="s">
        <v>25</v>
      </c>
      <c r="B14" s="73">
        <v>3</v>
      </c>
      <c r="C14" s="74">
        <v>2</v>
      </c>
      <c r="D14" s="74">
        <v>2</v>
      </c>
      <c r="E14" s="75">
        <v>2</v>
      </c>
      <c r="F14" s="74">
        <v>2</v>
      </c>
      <c r="G14" s="74">
        <v>3</v>
      </c>
      <c r="H14" s="76">
        <v>4</v>
      </c>
      <c r="I14" s="75">
        <v>3</v>
      </c>
      <c r="J14" s="73">
        <v>2</v>
      </c>
      <c r="K14" s="73">
        <v>2</v>
      </c>
      <c r="L14" s="73">
        <v>2</v>
      </c>
      <c r="M14" s="52">
        <f t="shared" si="0"/>
        <v>2.4545454545454546</v>
      </c>
    </row>
    <row r="15" spans="1:13" x14ac:dyDescent="0.25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</row>
    <row r="16" spans="1:13" x14ac:dyDescent="0.25">
      <c r="A16" s="129" t="s">
        <v>21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1"/>
      <c r="M16" s="52" t="s">
        <v>104</v>
      </c>
    </row>
    <row r="17" spans="1:13" x14ac:dyDescent="0.25">
      <c r="A17" s="9" t="s">
        <v>22</v>
      </c>
      <c r="B17" s="73">
        <v>4</v>
      </c>
      <c r="C17" s="74">
        <v>4</v>
      </c>
      <c r="D17" s="74">
        <v>4</v>
      </c>
      <c r="E17" s="75">
        <v>4</v>
      </c>
      <c r="F17" s="74">
        <v>3</v>
      </c>
      <c r="G17" s="74">
        <v>3</v>
      </c>
      <c r="H17" s="76">
        <v>4</v>
      </c>
      <c r="I17" s="75">
        <v>3</v>
      </c>
      <c r="J17" s="73">
        <v>3</v>
      </c>
      <c r="K17" s="73">
        <v>4</v>
      </c>
      <c r="L17" s="73">
        <v>3</v>
      </c>
      <c r="M17" s="52">
        <f>AVERAGE(B17:L17)</f>
        <v>3.5454545454545454</v>
      </c>
    </row>
    <row r="18" spans="1:13" x14ac:dyDescent="0.25">
      <c r="A18" s="9" t="s">
        <v>23</v>
      </c>
      <c r="B18" s="73">
        <v>4</v>
      </c>
      <c r="C18" s="74">
        <v>4</v>
      </c>
      <c r="D18" s="74">
        <v>4</v>
      </c>
      <c r="E18" s="75">
        <v>4</v>
      </c>
      <c r="F18" s="74">
        <v>3</v>
      </c>
      <c r="G18" s="74">
        <v>3</v>
      </c>
      <c r="H18" s="76">
        <v>4</v>
      </c>
      <c r="I18" s="75">
        <v>3</v>
      </c>
      <c r="J18" s="73">
        <v>3</v>
      </c>
      <c r="K18" s="73">
        <v>4</v>
      </c>
      <c r="L18" s="73">
        <v>3</v>
      </c>
      <c r="M18" s="52">
        <f t="shared" ref="M18:M20" si="1">AVERAGE(B18:L18)</f>
        <v>3.5454545454545454</v>
      </c>
    </row>
    <row r="19" spans="1:13" x14ac:dyDescent="0.25">
      <c r="A19" s="9" t="s">
        <v>24</v>
      </c>
      <c r="B19" s="73">
        <v>4</v>
      </c>
      <c r="C19" s="74">
        <v>3</v>
      </c>
      <c r="D19" s="74">
        <v>4</v>
      </c>
      <c r="E19" s="75">
        <v>4</v>
      </c>
      <c r="F19" s="74">
        <v>3</v>
      </c>
      <c r="G19" s="74">
        <v>3</v>
      </c>
      <c r="H19" s="76">
        <v>3</v>
      </c>
      <c r="I19" s="75">
        <v>3</v>
      </c>
      <c r="J19" s="73">
        <v>3</v>
      </c>
      <c r="K19" s="73">
        <v>3</v>
      </c>
      <c r="L19" s="73">
        <v>2</v>
      </c>
      <c r="M19" s="52">
        <f t="shared" si="1"/>
        <v>3.1818181818181817</v>
      </c>
    </row>
    <row r="20" spans="1:13" x14ac:dyDescent="0.25">
      <c r="A20" s="9" t="s">
        <v>25</v>
      </c>
      <c r="B20" s="73">
        <v>3.5</v>
      </c>
      <c r="C20" s="74">
        <v>4</v>
      </c>
      <c r="D20" s="74">
        <v>4</v>
      </c>
      <c r="E20" s="75">
        <v>4</v>
      </c>
      <c r="F20" s="74">
        <v>3</v>
      </c>
      <c r="G20" s="74">
        <v>3</v>
      </c>
      <c r="H20" s="76">
        <v>4</v>
      </c>
      <c r="I20" s="75">
        <v>3.5</v>
      </c>
      <c r="J20" s="73">
        <v>3</v>
      </c>
      <c r="K20" s="73">
        <v>3</v>
      </c>
      <c r="L20" s="73">
        <v>3</v>
      </c>
      <c r="M20" s="52">
        <f t="shared" si="1"/>
        <v>3.4545454545454546</v>
      </c>
    </row>
    <row r="21" spans="1:13" x14ac:dyDescent="0.25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1:13" x14ac:dyDescent="0.25">
      <c r="A22" s="137" t="s">
        <v>30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52" t="s">
        <v>104</v>
      </c>
    </row>
    <row r="23" spans="1:13" x14ac:dyDescent="0.25">
      <c r="A23" s="9" t="s">
        <v>26</v>
      </c>
      <c r="B23" s="73">
        <v>4</v>
      </c>
      <c r="C23" s="74">
        <v>3</v>
      </c>
      <c r="D23" s="74">
        <v>3</v>
      </c>
      <c r="E23" s="75">
        <v>2</v>
      </c>
      <c r="F23" s="74">
        <v>2</v>
      </c>
      <c r="G23" s="74">
        <v>4</v>
      </c>
      <c r="H23" s="76">
        <v>2</v>
      </c>
      <c r="I23" s="75">
        <v>3</v>
      </c>
      <c r="J23" s="73">
        <v>3</v>
      </c>
      <c r="K23" s="73">
        <v>3</v>
      </c>
      <c r="L23" s="73">
        <v>3</v>
      </c>
      <c r="M23" s="52">
        <f>AVERAGE(B23:L23)</f>
        <v>2.9090909090909092</v>
      </c>
    </row>
    <row r="24" spans="1:13" x14ac:dyDescent="0.25">
      <c r="A24" s="9" t="s">
        <v>27</v>
      </c>
      <c r="B24" s="73">
        <v>2</v>
      </c>
      <c r="C24" s="74">
        <v>2</v>
      </c>
      <c r="D24" s="74">
        <v>1</v>
      </c>
      <c r="E24" s="75">
        <v>2</v>
      </c>
      <c r="F24" s="74">
        <v>2</v>
      </c>
      <c r="G24" s="74">
        <v>3</v>
      </c>
      <c r="H24" s="76">
        <v>1</v>
      </c>
      <c r="I24" s="75">
        <v>2</v>
      </c>
      <c r="J24" s="73">
        <v>3</v>
      </c>
      <c r="K24" s="73">
        <v>3</v>
      </c>
      <c r="L24" s="73">
        <v>2</v>
      </c>
      <c r="M24" s="52">
        <f t="shared" ref="M24:M26" si="2">AVERAGE(B24:L24)</f>
        <v>2.0909090909090908</v>
      </c>
    </row>
    <row r="25" spans="1:13" x14ac:dyDescent="0.25">
      <c r="A25" s="9" t="s">
        <v>99</v>
      </c>
      <c r="B25" s="73">
        <v>3</v>
      </c>
      <c r="C25" s="74">
        <v>2</v>
      </c>
      <c r="D25" s="74">
        <v>2</v>
      </c>
      <c r="E25" s="75">
        <v>2</v>
      </c>
      <c r="F25" s="74">
        <v>2</v>
      </c>
      <c r="G25" s="74">
        <v>3</v>
      </c>
      <c r="H25" s="76">
        <v>3</v>
      </c>
      <c r="I25" s="75">
        <v>3</v>
      </c>
      <c r="J25" s="73">
        <v>3</v>
      </c>
      <c r="K25" s="73">
        <v>2</v>
      </c>
      <c r="L25" s="73">
        <v>3</v>
      </c>
      <c r="M25" s="52">
        <f t="shared" si="2"/>
        <v>2.5454545454545454</v>
      </c>
    </row>
    <row r="26" spans="1:13" x14ac:dyDescent="0.25">
      <c r="A26" s="9" t="s">
        <v>28</v>
      </c>
      <c r="B26" s="73">
        <v>3</v>
      </c>
      <c r="C26" s="74">
        <v>3</v>
      </c>
      <c r="D26" s="74">
        <v>2</v>
      </c>
      <c r="E26" s="75">
        <v>2</v>
      </c>
      <c r="F26" s="74">
        <v>2</v>
      </c>
      <c r="G26" s="74">
        <v>3</v>
      </c>
      <c r="H26" s="76">
        <v>2</v>
      </c>
      <c r="I26" s="75">
        <v>3</v>
      </c>
      <c r="J26" s="73">
        <v>3</v>
      </c>
      <c r="K26" s="73">
        <v>3</v>
      </c>
      <c r="L26" s="73">
        <v>3</v>
      </c>
      <c r="M26" s="52">
        <f t="shared" si="2"/>
        <v>2.6363636363636362</v>
      </c>
    </row>
    <row r="27" spans="1:13" x14ac:dyDescent="0.25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1:13" x14ac:dyDescent="0.25">
      <c r="A28" s="137" t="s">
        <v>29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52" t="s">
        <v>104</v>
      </c>
    </row>
    <row r="29" spans="1:13" x14ac:dyDescent="0.25">
      <c r="A29" s="9" t="s">
        <v>26</v>
      </c>
      <c r="B29" s="73">
        <v>4</v>
      </c>
      <c r="C29" s="74">
        <v>4</v>
      </c>
      <c r="D29" s="74">
        <v>4</v>
      </c>
      <c r="E29" s="75">
        <v>4</v>
      </c>
      <c r="F29" s="74">
        <v>3</v>
      </c>
      <c r="G29" s="74">
        <v>4</v>
      </c>
      <c r="H29" s="76">
        <v>4</v>
      </c>
      <c r="I29" s="75">
        <v>4</v>
      </c>
      <c r="J29" s="73">
        <v>4</v>
      </c>
      <c r="K29" s="73">
        <v>3</v>
      </c>
      <c r="L29" s="73">
        <v>3</v>
      </c>
      <c r="M29" s="52">
        <f>AVERAGE(B29:L29)</f>
        <v>3.7272727272727271</v>
      </c>
    </row>
    <row r="30" spans="1:13" x14ac:dyDescent="0.25">
      <c r="A30" s="9" t="s">
        <v>27</v>
      </c>
      <c r="B30" s="73">
        <v>3</v>
      </c>
      <c r="C30" s="74">
        <v>4</v>
      </c>
      <c r="D30" s="74">
        <v>4</v>
      </c>
      <c r="E30" s="75">
        <v>3</v>
      </c>
      <c r="F30" s="74">
        <v>4</v>
      </c>
      <c r="G30" s="74">
        <v>3</v>
      </c>
      <c r="H30" s="76">
        <v>4</v>
      </c>
      <c r="I30" s="75">
        <v>3</v>
      </c>
      <c r="J30" s="73">
        <v>4</v>
      </c>
      <c r="K30" s="73">
        <v>4</v>
      </c>
      <c r="L30" s="73">
        <v>3</v>
      </c>
      <c r="M30" s="52">
        <f t="shared" ref="M30:M32" si="3">AVERAGE(B30:L30)</f>
        <v>3.5454545454545454</v>
      </c>
    </row>
    <row r="31" spans="1:13" x14ac:dyDescent="0.25">
      <c r="A31" s="9" t="s">
        <v>99</v>
      </c>
      <c r="B31" s="73">
        <v>3</v>
      </c>
      <c r="C31" s="74">
        <v>3</v>
      </c>
      <c r="D31" s="74">
        <v>3</v>
      </c>
      <c r="E31" s="75">
        <v>3</v>
      </c>
      <c r="F31" s="74">
        <v>2</v>
      </c>
      <c r="G31" s="74">
        <v>3</v>
      </c>
      <c r="H31" s="76">
        <v>3</v>
      </c>
      <c r="I31" s="75">
        <v>3</v>
      </c>
      <c r="J31" s="73">
        <v>3</v>
      </c>
      <c r="K31" s="73">
        <v>3</v>
      </c>
      <c r="L31" s="73">
        <v>3</v>
      </c>
      <c r="M31" s="52">
        <f t="shared" si="3"/>
        <v>2.9090909090909092</v>
      </c>
    </row>
    <row r="32" spans="1:13" x14ac:dyDescent="0.25">
      <c r="A32" s="9" t="s">
        <v>28</v>
      </c>
      <c r="B32" s="73">
        <v>3</v>
      </c>
      <c r="C32" s="74">
        <v>3</v>
      </c>
      <c r="D32" s="74">
        <v>3</v>
      </c>
      <c r="E32" s="75">
        <v>3</v>
      </c>
      <c r="F32" s="74">
        <v>3</v>
      </c>
      <c r="G32" s="74">
        <v>3</v>
      </c>
      <c r="H32" s="76">
        <v>3</v>
      </c>
      <c r="I32" s="75">
        <v>3.5</v>
      </c>
      <c r="J32" s="73">
        <v>3</v>
      </c>
      <c r="K32" s="73">
        <v>3</v>
      </c>
      <c r="L32" s="73">
        <v>3</v>
      </c>
      <c r="M32" s="52">
        <f t="shared" si="3"/>
        <v>3.0454545454545454</v>
      </c>
    </row>
    <row r="33" spans="1:16" ht="16.5" thickBot="1" x14ac:dyDescent="0.3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6"/>
    </row>
    <row r="34" spans="1:16" ht="16.5" thickBot="1" x14ac:dyDescent="0.3">
      <c r="A34" s="19"/>
      <c r="B34" s="146" t="s">
        <v>110</v>
      </c>
      <c r="C34" s="147"/>
      <c r="D34" s="148"/>
      <c r="E34" s="149" t="s">
        <v>111</v>
      </c>
      <c r="F34" s="150"/>
      <c r="G34" s="151"/>
      <c r="H34" s="152" t="s">
        <v>112</v>
      </c>
      <c r="I34" s="153"/>
      <c r="J34" s="154"/>
      <c r="K34" s="155" t="s">
        <v>113</v>
      </c>
      <c r="L34" s="156"/>
      <c r="M34" s="157"/>
      <c r="N34" s="132" t="s">
        <v>114</v>
      </c>
      <c r="O34" s="133"/>
      <c r="P34" s="134"/>
    </row>
    <row r="35" spans="1:16" ht="16.5" thickBot="1" x14ac:dyDescent="0.3">
      <c r="A35" s="17" t="s">
        <v>105</v>
      </c>
      <c r="B35" s="77" t="s">
        <v>107</v>
      </c>
      <c r="C35" s="78" t="s">
        <v>108</v>
      </c>
      <c r="D35" s="83" t="s">
        <v>109</v>
      </c>
      <c r="E35" s="79" t="s">
        <v>107</v>
      </c>
      <c r="F35" s="80" t="s">
        <v>108</v>
      </c>
      <c r="G35" s="84" t="s">
        <v>109</v>
      </c>
      <c r="H35" s="81" t="s">
        <v>107</v>
      </c>
      <c r="I35" s="82" t="s">
        <v>108</v>
      </c>
      <c r="J35" s="85" t="s">
        <v>109</v>
      </c>
      <c r="K35" s="86" t="s">
        <v>107</v>
      </c>
      <c r="L35" s="87" t="s">
        <v>108</v>
      </c>
      <c r="M35" s="65" t="s">
        <v>109</v>
      </c>
      <c r="N35" s="38" t="s">
        <v>107</v>
      </c>
      <c r="O35" s="39" t="s">
        <v>108</v>
      </c>
      <c r="P35" s="69" t="s">
        <v>109</v>
      </c>
    </row>
    <row r="36" spans="1:16" x14ac:dyDescent="0.25">
      <c r="A36" s="18" t="s">
        <v>22</v>
      </c>
      <c r="B36" s="46">
        <v>2.7272727272727271</v>
      </c>
      <c r="C36" s="47">
        <v>3.5454545454545454</v>
      </c>
      <c r="D36" s="53">
        <f>C36-B36</f>
        <v>0.81818181818181834</v>
      </c>
      <c r="E36" s="20">
        <f>AVERAGE(B11,J11:L11)</f>
        <v>3.25</v>
      </c>
      <c r="F36" s="21">
        <f>AVERAGE(B17,J17:L17)</f>
        <v>3.5</v>
      </c>
      <c r="G36" s="56">
        <f>F36-E36</f>
        <v>0.25</v>
      </c>
      <c r="H36" s="26">
        <f>AVERAGE(E11,I11)</f>
        <v>2.5</v>
      </c>
      <c r="I36" s="27">
        <f>AVERAGE(E17,I17)</f>
        <v>3.5</v>
      </c>
      <c r="J36" s="62">
        <f>I36-H36</f>
        <v>1</v>
      </c>
      <c r="K36" s="32">
        <f>AVERAGE(H11)</f>
        <v>2</v>
      </c>
      <c r="L36" s="33">
        <f>AVERAGE(H17)</f>
        <v>4</v>
      </c>
      <c r="M36" s="66">
        <f>L36-K36</f>
        <v>2</v>
      </c>
      <c r="N36" s="40">
        <f>AVERAGE(C11:D11,F11:G11)</f>
        <v>2.5</v>
      </c>
      <c r="O36" s="41">
        <f>AVERAGE(C17:D17,F17:G17)</f>
        <v>3.5</v>
      </c>
      <c r="P36" s="70">
        <f>O36-N36</f>
        <v>1</v>
      </c>
    </row>
    <row r="37" spans="1:16" x14ac:dyDescent="0.25">
      <c r="A37" s="18" t="s">
        <v>23</v>
      </c>
      <c r="B37" s="48">
        <v>3.0909090909090908</v>
      </c>
      <c r="C37" s="49">
        <v>3.5454545454545454</v>
      </c>
      <c r="D37" s="54">
        <f t="shared" ref="D37:D39" si="4">C37-B37</f>
        <v>0.45454545454545459</v>
      </c>
      <c r="E37" s="22">
        <f>AVERAGE(B12,J12:L12)</f>
        <v>3.25</v>
      </c>
      <c r="F37" s="23">
        <f t="shared" ref="F37:F39" si="5">AVERAGE(B18,J18:L18)</f>
        <v>3.5</v>
      </c>
      <c r="G37" s="57">
        <f t="shared" ref="G37:G39" si="6">F37-E37</f>
        <v>0.25</v>
      </c>
      <c r="H37" s="28">
        <f t="shared" ref="H37:H39" si="7">AVERAGE(E12,I12)</f>
        <v>3</v>
      </c>
      <c r="I37" s="29">
        <f t="shared" ref="I37:I39" si="8">AVERAGE(E18,I18)</f>
        <v>3.5</v>
      </c>
      <c r="J37" s="63">
        <f t="shared" ref="J37:J39" si="9">I37-H37</f>
        <v>0.5</v>
      </c>
      <c r="K37" s="34">
        <f t="shared" ref="K37:K39" si="10">AVERAGE(H12)</f>
        <v>4</v>
      </c>
      <c r="L37" s="35">
        <f t="shared" ref="L37:L39" si="11">AVERAGE(H18)</f>
        <v>4</v>
      </c>
      <c r="M37" s="67">
        <f t="shared" ref="M37:M39" si="12">L37-K37</f>
        <v>0</v>
      </c>
      <c r="N37" s="42">
        <f t="shared" ref="N37:N39" si="13">AVERAGE(C12:D12,F12:G12)</f>
        <v>2.75</v>
      </c>
      <c r="O37" s="43">
        <f t="shared" ref="O37:O39" si="14">AVERAGE(C18:D18,F18:G18)</f>
        <v>3.5</v>
      </c>
      <c r="P37" s="71">
        <f t="shared" ref="P37:P39" si="15">O37-N37</f>
        <v>0.75</v>
      </c>
    </row>
    <row r="38" spans="1:16" x14ac:dyDescent="0.25">
      <c r="A38" s="18" t="s">
        <v>24</v>
      </c>
      <c r="B38" s="48">
        <v>2.0909090909090908</v>
      </c>
      <c r="C38" s="49">
        <v>3.1818181818181817</v>
      </c>
      <c r="D38" s="54">
        <f t="shared" si="4"/>
        <v>1.0909090909090908</v>
      </c>
      <c r="E38" s="22">
        <f t="shared" ref="E38:E39" si="16">AVERAGE(B13,J13:L13)</f>
        <v>2.5</v>
      </c>
      <c r="F38" s="23">
        <f t="shared" si="5"/>
        <v>3</v>
      </c>
      <c r="G38" s="57">
        <f t="shared" si="6"/>
        <v>0.5</v>
      </c>
      <c r="H38" s="28">
        <f t="shared" si="7"/>
        <v>2</v>
      </c>
      <c r="I38" s="29">
        <f t="shared" si="8"/>
        <v>3.5</v>
      </c>
      <c r="J38" s="63">
        <f t="shared" si="9"/>
        <v>1.5</v>
      </c>
      <c r="K38" s="34">
        <f t="shared" si="10"/>
        <v>1</v>
      </c>
      <c r="L38" s="35">
        <f t="shared" si="11"/>
        <v>3</v>
      </c>
      <c r="M38" s="67">
        <f t="shared" si="12"/>
        <v>2</v>
      </c>
      <c r="N38" s="42">
        <f t="shared" si="13"/>
        <v>2</v>
      </c>
      <c r="O38" s="43">
        <f t="shared" si="14"/>
        <v>3.25</v>
      </c>
      <c r="P38" s="71">
        <f t="shared" si="15"/>
        <v>1.25</v>
      </c>
    </row>
    <row r="39" spans="1:16" ht="16.5" thickBot="1" x14ac:dyDescent="0.3">
      <c r="A39" s="18" t="s">
        <v>25</v>
      </c>
      <c r="B39" s="50">
        <v>2.4545454545454546</v>
      </c>
      <c r="C39" s="51">
        <v>3.4545454545454546</v>
      </c>
      <c r="D39" s="55">
        <f t="shared" si="4"/>
        <v>1</v>
      </c>
      <c r="E39" s="24">
        <f t="shared" si="16"/>
        <v>2.25</v>
      </c>
      <c r="F39" s="25">
        <f t="shared" si="5"/>
        <v>3.125</v>
      </c>
      <c r="G39" s="58">
        <f t="shared" si="6"/>
        <v>0.875</v>
      </c>
      <c r="H39" s="30">
        <f t="shared" si="7"/>
        <v>2.5</v>
      </c>
      <c r="I39" s="31">
        <f t="shared" si="8"/>
        <v>3.75</v>
      </c>
      <c r="J39" s="64">
        <f t="shared" si="9"/>
        <v>1.25</v>
      </c>
      <c r="K39" s="36">
        <f t="shared" si="10"/>
        <v>4</v>
      </c>
      <c r="L39" s="37">
        <f t="shared" si="11"/>
        <v>4</v>
      </c>
      <c r="M39" s="68">
        <f t="shared" si="12"/>
        <v>0</v>
      </c>
      <c r="N39" s="44">
        <f t="shared" si="13"/>
        <v>2.25</v>
      </c>
      <c r="O39" s="45">
        <f t="shared" si="14"/>
        <v>3.5</v>
      </c>
      <c r="P39" s="72">
        <f t="shared" si="15"/>
        <v>1.25</v>
      </c>
    </row>
    <row r="40" spans="1:16" ht="16.5" thickBot="1" x14ac:dyDescent="0.3">
      <c r="B40" s="146" t="s">
        <v>110</v>
      </c>
      <c r="C40" s="147"/>
      <c r="D40" s="147"/>
      <c r="E40" s="150" t="s">
        <v>111</v>
      </c>
      <c r="F40" s="150"/>
      <c r="G40" s="150"/>
      <c r="H40" s="153" t="s">
        <v>112</v>
      </c>
      <c r="I40" s="153"/>
      <c r="J40" s="153"/>
      <c r="K40" s="156" t="s">
        <v>113</v>
      </c>
      <c r="L40" s="156"/>
      <c r="M40" s="156"/>
      <c r="N40" s="133" t="s">
        <v>114</v>
      </c>
      <c r="O40" s="133"/>
      <c r="P40" s="134"/>
    </row>
    <row r="41" spans="1:16" ht="16.5" thickBot="1" x14ac:dyDescent="0.3">
      <c r="A41" s="17" t="s">
        <v>106</v>
      </c>
      <c r="B41" s="77" t="s">
        <v>107</v>
      </c>
      <c r="C41" s="78" t="s">
        <v>108</v>
      </c>
      <c r="D41" s="88" t="s">
        <v>109</v>
      </c>
      <c r="E41" s="80" t="s">
        <v>107</v>
      </c>
      <c r="F41" s="80" t="s">
        <v>108</v>
      </c>
      <c r="G41" s="84" t="s">
        <v>109</v>
      </c>
      <c r="H41" s="81" t="s">
        <v>107</v>
      </c>
      <c r="I41" s="82" t="s">
        <v>108</v>
      </c>
      <c r="J41" s="85" t="s">
        <v>109</v>
      </c>
      <c r="K41" s="86" t="s">
        <v>107</v>
      </c>
      <c r="L41" s="87" t="s">
        <v>108</v>
      </c>
      <c r="M41" s="65" t="s">
        <v>109</v>
      </c>
      <c r="N41" s="38" t="s">
        <v>107</v>
      </c>
      <c r="O41" s="39" t="s">
        <v>108</v>
      </c>
      <c r="P41" s="69" t="s">
        <v>109</v>
      </c>
    </row>
    <row r="42" spans="1:16" x14ac:dyDescent="0.25">
      <c r="A42" s="18" t="s">
        <v>26</v>
      </c>
      <c r="B42" s="46">
        <v>2.9090909090909092</v>
      </c>
      <c r="C42" s="47">
        <v>3.7272727272727271</v>
      </c>
      <c r="D42" s="53">
        <f t="shared" ref="D42:D45" si="17">C42-B42</f>
        <v>0.8181818181818179</v>
      </c>
      <c r="E42" s="20">
        <f>AVERAGE(B23,J23:L23)</f>
        <v>3.25</v>
      </c>
      <c r="F42" s="21">
        <f>AVERAGE(B29,J29:L29)</f>
        <v>3.5</v>
      </c>
      <c r="G42" s="59">
        <f t="shared" ref="G42:G45" si="18">F42-E42</f>
        <v>0.25</v>
      </c>
      <c r="H42" s="26">
        <f>AVERAGE(E23,I23)</f>
        <v>2.5</v>
      </c>
      <c r="I42" s="27">
        <f>AVERAGE(E29,I29)</f>
        <v>4</v>
      </c>
      <c r="J42" s="62">
        <f t="shared" ref="J42:J45" si="19">I42-H42</f>
        <v>1.5</v>
      </c>
      <c r="K42" s="32">
        <f>AVERAGE(H23)</f>
        <v>2</v>
      </c>
      <c r="L42" s="33">
        <f>AVERAGE(H29)</f>
        <v>4</v>
      </c>
      <c r="M42" s="66">
        <f t="shared" ref="M42:M45" si="20">L42-K42</f>
        <v>2</v>
      </c>
      <c r="N42" s="40">
        <f>AVERAGE(C23:D23,F23:G23)</f>
        <v>3</v>
      </c>
      <c r="O42" s="41">
        <f>AVERAGE(C29:D29,F29:G29)</f>
        <v>3.75</v>
      </c>
      <c r="P42" s="70">
        <f t="shared" ref="P42:P45" si="21">O42-N42</f>
        <v>0.75</v>
      </c>
    </row>
    <row r="43" spans="1:16" x14ac:dyDescent="0.25">
      <c r="A43" s="18" t="s">
        <v>27</v>
      </c>
      <c r="B43" s="48">
        <v>2.0909090909090908</v>
      </c>
      <c r="C43" s="49">
        <v>3.5454545454545454</v>
      </c>
      <c r="D43" s="54">
        <f t="shared" si="17"/>
        <v>1.4545454545454546</v>
      </c>
      <c r="E43" s="22">
        <f t="shared" ref="E43:E45" si="22">AVERAGE(B24,J24:L24)</f>
        <v>2.5</v>
      </c>
      <c r="F43" s="23">
        <f t="shared" ref="F43:F45" si="23">AVERAGE(B30,J30:L30)</f>
        <v>3.5</v>
      </c>
      <c r="G43" s="60">
        <f t="shared" si="18"/>
        <v>1</v>
      </c>
      <c r="H43" s="28">
        <f t="shared" ref="H43:H45" si="24">AVERAGE(E24,I24)</f>
        <v>2</v>
      </c>
      <c r="I43" s="29">
        <f t="shared" ref="I43:I45" si="25">AVERAGE(E30,I30)</f>
        <v>3</v>
      </c>
      <c r="J43" s="63">
        <f t="shared" si="19"/>
        <v>1</v>
      </c>
      <c r="K43" s="34">
        <f t="shared" ref="K43:K45" si="26">AVERAGE(H24)</f>
        <v>1</v>
      </c>
      <c r="L43" s="35">
        <f t="shared" ref="L43:L45" si="27">AVERAGE(H30)</f>
        <v>4</v>
      </c>
      <c r="M43" s="67">
        <f t="shared" si="20"/>
        <v>3</v>
      </c>
      <c r="N43" s="42">
        <f t="shared" ref="N43:N45" si="28">AVERAGE(C24:D24,F24:G24)</f>
        <v>2</v>
      </c>
      <c r="O43" s="43">
        <f t="shared" ref="O43:O45" si="29">AVERAGE(C30:D30,F30:G30)</f>
        <v>3.75</v>
      </c>
      <c r="P43" s="71">
        <f t="shared" si="21"/>
        <v>1.75</v>
      </c>
    </row>
    <row r="44" spans="1:16" x14ac:dyDescent="0.25">
      <c r="A44" s="18" t="s">
        <v>99</v>
      </c>
      <c r="B44" s="48">
        <v>2.5454545454545454</v>
      </c>
      <c r="C44" s="49">
        <v>2.9090909090909092</v>
      </c>
      <c r="D44" s="54">
        <f t="shared" si="17"/>
        <v>0.36363636363636376</v>
      </c>
      <c r="E44" s="22">
        <f t="shared" si="22"/>
        <v>2.75</v>
      </c>
      <c r="F44" s="23">
        <f t="shared" si="23"/>
        <v>3</v>
      </c>
      <c r="G44" s="60">
        <f t="shared" si="18"/>
        <v>0.25</v>
      </c>
      <c r="H44" s="28">
        <f t="shared" si="24"/>
        <v>2.5</v>
      </c>
      <c r="I44" s="29">
        <f t="shared" si="25"/>
        <v>3</v>
      </c>
      <c r="J44" s="63">
        <f t="shared" si="19"/>
        <v>0.5</v>
      </c>
      <c r="K44" s="34">
        <f t="shared" si="26"/>
        <v>3</v>
      </c>
      <c r="L44" s="35">
        <f t="shared" si="27"/>
        <v>3</v>
      </c>
      <c r="M44" s="67">
        <f t="shared" si="20"/>
        <v>0</v>
      </c>
      <c r="N44" s="42">
        <f t="shared" si="28"/>
        <v>2.25</v>
      </c>
      <c r="O44" s="43">
        <f t="shared" si="29"/>
        <v>2.75</v>
      </c>
      <c r="P44" s="71">
        <f t="shared" si="21"/>
        <v>0.5</v>
      </c>
    </row>
    <row r="45" spans="1:16" ht="16.5" thickBot="1" x14ac:dyDescent="0.3">
      <c r="A45" s="18" t="s">
        <v>28</v>
      </c>
      <c r="B45" s="50">
        <v>2.6363636363636362</v>
      </c>
      <c r="C45" s="51">
        <v>3.0454545454545454</v>
      </c>
      <c r="D45" s="55">
        <f t="shared" si="17"/>
        <v>0.40909090909090917</v>
      </c>
      <c r="E45" s="24">
        <f t="shared" si="22"/>
        <v>3</v>
      </c>
      <c r="F45" s="25">
        <f t="shared" si="23"/>
        <v>3</v>
      </c>
      <c r="G45" s="61">
        <f t="shared" si="18"/>
        <v>0</v>
      </c>
      <c r="H45" s="30">
        <f t="shared" si="24"/>
        <v>2.5</v>
      </c>
      <c r="I45" s="31">
        <f t="shared" si="25"/>
        <v>3.25</v>
      </c>
      <c r="J45" s="64">
        <f t="shared" si="19"/>
        <v>0.75</v>
      </c>
      <c r="K45" s="36">
        <f t="shared" si="26"/>
        <v>2</v>
      </c>
      <c r="L45" s="37">
        <f t="shared" si="27"/>
        <v>3</v>
      </c>
      <c r="M45" s="68">
        <f t="shared" si="20"/>
        <v>1</v>
      </c>
      <c r="N45" s="44">
        <f t="shared" si="28"/>
        <v>2.5</v>
      </c>
      <c r="O45" s="45">
        <f t="shared" si="29"/>
        <v>3</v>
      </c>
      <c r="P45" s="72">
        <f t="shared" si="21"/>
        <v>0.5</v>
      </c>
    </row>
  </sheetData>
  <mergeCells count="22">
    <mergeCell ref="N34:P34"/>
    <mergeCell ref="N40:P40"/>
    <mergeCell ref="A33:M33"/>
    <mergeCell ref="A22:L22"/>
    <mergeCell ref="B1:M1"/>
    <mergeCell ref="M2:M8"/>
    <mergeCell ref="A28:L28"/>
    <mergeCell ref="B34:D34"/>
    <mergeCell ref="B40:D40"/>
    <mergeCell ref="E34:G34"/>
    <mergeCell ref="E40:G40"/>
    <mergeCell ref="H34:J34"/>
    <mergeCell ref="H40:J40"/>
    <mergeCell ref="K34:M34"/>
    <mergeCell ref="K40:M40"/>
    <mergeCell ref="A1:A2"/>
    <mergeCell ref="A27:M27"/>
    <mergeCell ref="A21:M21"/>
    <mergeCell ref="A15:M15"/>
    <mergeCell ref="A9:M9"/>
    <mergeCell ref="A16:L16"/>
    <mergeCell ref="A10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502B-4941-4224-9C55-1A42BDE3ED94}">
  <dimension ref="A1:K18"/>
  <sheetViews>
    <sheetView topLeftCell="A2" zoomScale="80" zoomScaleNormal="80" workbookViewId="0">
      <selection activeCell="E18" sqref="E18"/>
    </sheetView>
  </sheetViews>
  <sheetFormatPr defaultColWidth="8.7109375" defaultRowHeight="15.75" x14ac:dyDescent="0.25"/>
  <cols>
    <col min="1" max="11" width="20.5703125" style="2" customWidth="1"/>
    <col min="12" max="16384" width="8.7109375" style="2"/>
  </cols>
  <sheetData>
    <row r="1" spans="1:11" x14ac:dyDescent="0.25">
      <c r="A1" s="165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ht="16.5" thickBot="1" x14ac:dyDescent="0.3">
      <c r="A2" s="99" t="s">
        <v>8</v>
      </c>
      <c r="B2" s="98" t="s">
        <v>9</v>
      </c>
      <c r="C2" s="98" t="s">
        <v>10</v>
      </c>
      <c r="D2" s="98" t="s">
        <v>11</v>
      </c>
      <c r="E2" s="98" t="s">
        <v>12</v>
      </c>
      <c r="F2" s="98" t="s">
        <v>13</v>
      </c>
      <c r="G2" s="98" t="s">
        <v>14</v>
      </c>
      <c r="H2" s="98" t="s">
        <v>15</v>
      </c>
      <c r="I2" s="98" t="s">
        <v>16</v>
      </c>
      <c r="J2" s="98" t="s">
        <v>17</v>
      </c>
      <c r="K2" s="100" t="s">
        <v>18</v>
      </c>
    </row>
    <row r="3" spans="1:11" x14ac:dyDescent="0.25">
      <c r="A3" s="159" t="s">
        <v>32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31.5" x14ac:dyDescent="0.25">
      <c r="A4" s="95" t="s">
        <v>33</v>
      </c>
      <c r="B4" s="3" t="s">
        <v>45</v>
      </c>
      <c r="C4" s="3" t="s">
        <v>53</v>
      </c>
      <c r="D4" s="3" t="s">
        <v>45</v>
      </c>
      <c r="E4" s="3" t="s">
        <v>45</v>
      </c>
      <c r="F4" s="3" t="s">
        <v>45</v>
      </c>
      <c r="G4" s="90" t="s">
        <v>76</v>
      </c>
      <c r="H4" s="3" t="s">
        <v>45</v>
      </c>
      <c r="I4" s="3" t="s">
        <v>45</v>
      </c>
      <c r="J4" s="3" t="s">
        <v>45</v>
      </c>
      <c r="K4" s="96" t="s">
        <v>76</v>
      </c>
    </row>
    <row r="5" spans="1:11" ht="16.5" thickBot="1" x14ac:dyDescent="0.3">
      <c r="A5" s="97" t="s">
        <v>39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11" x14ac:dyDescent="0.25">
      <c r="A6" s="159" t="s">
        <v>34</v>
      </c>
      <c r="B6" s="160"/>
      <c r="C6" s="160"/>
      <c r="D6" s="160"/>
      <c r="E6" s="160"/>
      <c r="F6" s="160"/>
      <c r="G6" s="160"/>
      <c r="H6" s="160"/>
      <c r="I6" s="160"/>
      <c r="J6" s="160"/>
      <c r="K6" s="161"/>
    </row>
    <row r="7" spans="1:11" x14ac:dyDescent="0.25">
      <c r="A7" s="116" t="s">
        <v>35</v>
      </c>
      <c r="B7" s="5" t="s">
        <v>46</v>
      </c>
      <c r="C7" s="7" t="s">
        <v>54</v>
      </c>
      <c r="D7" s="115" t="s">
        <v>59</v>
      </c>
      <c r="E7" s="5" t="s">
        <v>64</v>
      </c>
      <c r="F7" s="112" t="s">
        <v>70</v>
      </c>
      <c r="G7" s="5" t="s">
        <v>77</v>
      </c>
      <c r="H7" s="5" t="s">
        <v>84</v>
      </c>
      <c r="I7" s="6" t="s">
        <v>79</v>
      </c>
      <c r="J7" s="6" t="s">
        <v>55</v>
      </c>
      <c r="K7" s="111" t="s">
        <v>94</v>
      </c>
    </row>
    <row r="8" spans="1:11" x14ac:dyDescent="0.25">
      <c r="A8" s="91" t="s">
        <v>100</v>
      </c>
      <c r="B8" s="115" t="s">
        <v>47</v>
      </c>
      <c r="C8" s="6" t="s">
        <v>55</v>
      </c>
      <c r="D8" s="4" t="s">
        <v>41</v>
      </c>
      <c r="E8" s="112" t="s">
        <v>65</v>
      </c>
      <c r="F8" s="3"/>
      <c r="G8" s="5" t="s">
        <v>78</v>
      </c>
      <c r="H8" s="6" t="s">
        <v>85</v>
      </c>
      <c r="I8" s="5" t="s">
        <v>64</v>
      </c>
      <c r="J8" s="115" t="s">
        <v>71</v>
      </c>
      <c r="K8" s="92" t="s">
        <v>95</v>
      </c>
    </row>
    <row r="9" spans="1:11" ht="16.5" thickBot="1" x14ac:dyDescent="0.3">
      <c r="A9" s="104" t="s">
        <v>36</v>
      </c>
      <c r="B9" s="105" t="s">
        <v>48</v>
      </c>
      <c r="C9" s="109" t="s">
        <v>101</v>
      </c>
      <c r="D9" s="105" t="s">
        <v>60</v>
      </c>
      <c r="E9" s="107" t="s">
        <v>66</v>
      </c>
      <c r="F9" s="93"/>
      <c r="G9" s="107" t="s">
        <v>79</v>
      </c>
      <c r="H9" s="105" t="s">
        <v>102</v>
      </c>
      <c r="I9" s="109" t="s">
        <v>88</v>
      </c>
      <c r="J9" s="110" t="s">
        <v>86</v>
      </c>
      <c r="K9" s="108" t="s">
        <v>96</v>
      </c>
    </row>
    <row r="10" spans="1:11" x14ac:dyDescent="0.25">
      <c r="A10" s="162" t="s">
        <v>40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4"/>
    </row>
    <row r="11" spans="1:11" x14ac:dyDescent="0.25">
      <c r="A11" s="101" t="s">
        <v>41</v>
      </c>
      <c r="B11" s="5" t="s">
        <v>49</v>
      </c>
      <c r="C11" s="7" t="s">
        <v>56</v>
      </c>
      <c r="D11" s="4" t="s">
        <v>41</v>
      </c>
      <c r="E11" s="112" t="s">
        <v>67</v>
      </c>
      <c r="F11" s="115" t="s">
        <v>71</v>
      </c>
      <c r="G11" s="5" t="s">
        <v>80</v>
      </c>
      <c r="H11" s="7" t="s">
        <v>56</v>
      </c>
      <c r="I11" s="7" t="s">
        <v>89</v>
      </c>
      <c r="J11" s="112" t="s">
        <v>91</v>
      </c>
      <c r="K11" s="106" t="s">
        <v>55</v>
      </c>
    </row>
    <row r="12" spans="1:11" x14ac:dyDescent="0.25">
      <c r="A12" s="103" t="s">
        <v>42</v>
      </c>
      <c r="B12" s="7" t="s">
        <v>48</v>
      </c>
      <c r="C12" s="112" t="s">
        <v>57</v>
      </c>
      <c r="D12" s="4" t="s">
        <v>61</v>
      </c>
      <c r="E12" s="7" t="s">
        <v>68</v>
      </c>
      <c r="F12" s="115" t="s">
        <v>72</v>
      </c>
      <c r="G12" s="4" t="s">
        <v>81</v>
      </c>
      <c r="H12" s="114" t="s">
        <v>82</v>
      </c>
      <c r="I12" s="4" t="s">
        <v>41</v>
      </c>
      <c r="J12" s="7" t="s">
        <v>92</v>
      </c>
      <c r="K12" s="106" t="s">
        <v>103</v>
      </c>
    </row>
    <row r="13" spans="1:11" ht="16.5" thickBot="1" x14ac:dyDescent="0.3">
      <c r="A13" s="104" t="s">
        <v>43</v>
      </c>
      <c r="B13" s="93" t="s">
        <v>50</v>
      </c>
      <c r="C13" s="113" t="s">
        <v>58</v>
      </c>
      <c r="D13" s="105" t="s">
        <v>62</v>
      </c>
      <c r="E13" s="107" t="s">
        <v>55</v>
      </c>
      <c r="F13" s="93"/>
      <c r="G13" s="113" t="s">
        <v>82</v>
      </c>
      <c r="H13" s="110" t="s">
        <v>86</v>
      </c>
      <c r="I13" s="93"/>
      <c r="J13" s="102" t="s">
        <v>41</v>
      </c>
      <c r="K13" s="94" t="s">
        <v>97</v>
      </c>
    </row>
    <row r="15" spans="1:11" x14ac:dyDescent="0.25">
      <c r="A15" s="158" t="s">
        <v>120</v>
      </c>
      <c r="B15" s="158"/>
    </row>
    <row r="16" spans="1:11" x14ac:dyDescent="0.25">
      <c r="A16" s="117" t="s">
        <v>115</v>
      </c>
      <c r="B16" s="118" t="s">
        <v>117</v>
      </c>
    </row>
    <row r="17" spans="1:2" x14ac:dyDescent="0.25">
      <c r="A17" s="119" t="s">
        <v>116</v>
      </c>
      <c r="B17" s="120" t="s">
        <v>118</v>
      </c>
    </row>
    <row r="18" spans="1:2" x14ac:dyDescent="0.25">
      <c r="A18" s="14" t="s">
        <v>41</v>
      </c>
      <c r="B18" s="121" t="s">
        <v>119</v>
      </c>
    </row>
  </sheetData>
  <mergeCells count="5">
    <mergeCell ref="A15:B15"/>
    <mergeCell ref="A3:K3"/>
    <mergeCell ref="A6:K6"/>
    <mergeCell ref="A10:K10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Seminar One</vt:lpstr>
      <vt:lpstr>Quan</vt:lpstr>
      <vt:lpstr>Qual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Dustin</dc:creator>
  <cp:lastModifiedBy>Arnold, Shannon</cp:lastModifiedBy>
  <dcterms:created xsi:type="dcterms:W3CDTF">2023-09-16T12:03:13Z</dcterms:created>
  <dcterms:modified xsi:type="dcterms:W3CDTF">2023-11-16T18:24:55Z</dcterms:modified>
</cp:coreProperties>
</file>